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8240" windowHeight="7485" firstSheet="1" activeTab="3"/>
  </bookViews>
  <sheets>
    <sheet name="zestawienie obmiarów" sheetId="1" r:id="rId1"/>
    <sheet name="wykaz - zadanie 1" sheetId="6" r:id="rId2"/>
    <sheet name="wykaz - zadanie 2" sheetId="7" r:id="rId3"/>
    <sheet name="wykaz - zadanie 3" sheetId="8" r:id="rId4"/>
  </sheets>
  <calcPr calcId="125725"/>
</workbook>
</file>

<file path=xl/calcChain.xml><?xml version="1.0" encoding="utf-8"?>
<calcChain xmlns="http://schemas.openxmlformats.org/spreadsheetml/2006/main">
  <c r="D4" i="8"/>
  <c r="D3"/>
  <c r="D9" i="7"/>
  <c r="D8"/>
  <c r="D7"/>
  <c r="D6"/>
  <c r="D5"/>
  <c r="D3"/>
  <c r="E8" i="6"/>
  <c r="F8"/>
  <c r="G8"/>
  <c r="H8"/>
  <c r="I8"/>
  <c r="J8"/>
  <c r="K8"/>
  <c r="L8"/>
  <c r="M8"/>
  <c r="N8"/>
  <c r="O8"/>
  <c r="P8"/>
  <c r="Q8"/>
  <c r="R8"/>
  <c r="D3"/>
  <c r="D6"/>
  <c r="D5"/>
  <c r="D8"/>
  <c r="D4"/>
  <c r="E12" i="7"/>
  <c r="F12"/>
  <c r="G12"/>
  <c r="H12"/>
  <c r="I12"/>
  <c r="J12"/>
  <c r="K12"/>
  <c r="L12"/>
  <c r="M12"/>
  <c r="N12"/>
  <c r="O12"/>
  <c r="P12"/>
  <c r="Q12"/>
  <c r="R12"/>
  <c r="D12"/>
  <c r="E5" i="8"/>
  <c r="F5"/>
  <c r="G5"/>
  <c r="H5"/>
  <c r="I5"/>
  <c r="J5"/>
  <c r="K5"/>
  <c r="L5"/>
  <c r="M5"/>
  <c r="N5"/>
  <c r="O5"/>
  <c r="P5"/>
  <c r="Q5"/>
  <c r="R5"/>
  <c r="D5"/>
  <c r="E16" i="1" l="1"/>
  <c r="D16"/>
  <c r="I16"/>
  <c r="G16"/>
  <c r="F16"/>
  <c r="H16"/>
  <c r="J16"/>
  <c r="K16"/>
  <c r="L16"/>
  <c r="M16"/>
  <c r="N16"/>
  <c r="O16"/>
  <c r="P16"/>
  <c r="Q16"/>
  <c r="R16"/>
  <c r="S16"/>
  <c r="T16"/>
</calcChain>
</file>

<file path=xl/sharedStrings.xml><?xml version="1.0" encoding="utf-8"?>
<sst xmlns="http://schemas.openxmlformats.org/spreadsheetml/2006/main" count="145" uniqueCount="50">
  <si>
    <t>Wykaz terenów</t>
  </si>
  <si>
    <t>LP</t>
  </si>
  <si>
    <t>DZIELNICA</t>
  </si>
  <si>
    <t>LOKALIZACJA</t>
  </si>
  <si>
    <t>POWIERZCHNIA OGÓŁEM m2</t>
  </si>
  <si>
    <r>
      <t>TRAWNIKI M</t>
    </r>
    <r>
      <rPr>
        <b/>
        <sz val="10"/>
        <rFont val="Arial"/>
        <family val="2"/>
        <charset val="238"/>
      </rPr>
      <t>²</t>
    </r>
  </si>
  <si>
    <t>SKUPINY KRZEWÓW m2</t>
  </si>
  <si>
    <t>ŻYWOPŁOTY mb</t>
  </si>
  <si>
    <t>DRZEWA szt.</t>
  </si>
  <si>
    <t>BYLINY m2</t>
  </si>
  <si>
    <t>KWIETNIKI SEZONOWE, WAZY m2</t>
  </si>
  <si>
    <t>RÓŻE m2</t>
  </si>
  <si>
    <t>ALEJE UTWARDZONE m2</t>
  </si>
  <si>
    <t>ALEJE NIEUTWARDZONE m2</t>
  </si>
  <si>
    <t>PLACE ZABAW szt.</t>
  </si>
  <si>
    <t>SIŁOWNIE szt.</t>
  </si>
  <si>
    <t>KOSZE NA ŚMIECI szt.</t>
  </si>
  <si>
    <t>ŁAWKI szt.</t>
  </si>
  <si>
    <t>ZIMOWE UTRZYMANIE CHODNIKÓW m2</t>
  </si>
  <si>
    <t>INNE</t>
  </si>
  <si>
    <t>GRUPA PORZĄDKOWA</t>
  </si>
  <si>
    <t>Centrum Południe</t>
  </si>
  <si>
    <t>Zandka</t>
  </si>
  <si>
    <t>Ul. Cmentarna 29</t>
  </si>
  <si>
    <t>ul. Cmentarna v/v 19d</t>
  </si>
  <si>
    <t>ul. Lazara</t>
  </si>
  <si>
    <t>ul. Bytomska/ Na Piaskach</t>
  </si>
  <si>
    <t>os. Tatarkiewicza</t>
  </si>
  <si>
    <t>ul. Gdańska - od al.. Korfantego do ul. Franciszkańskiej</t>
  </si>
  <si>
    <t>ul. Tatarkiewicza - pas rodzielający i ziele. Przy szkole</t>
  </si>
  <si>
    <t>Rondo Sybiraków</t>
  </si>
  <si>
    <t>Guido</t>
  </si>
  <si>
    <t>ul. 3-go Maja, Makoszowska</t>
  </si>
  <si>
    <t>os. Mikołaja Kopernika</t>
  </si>
  <si>
    <t>Al.. Korfantego od ul. Gdańskiej do G. Bruno oraz pasy zieleni przy ul. G. Bruno</t>
  </si>
  <si>
    <t>Centrum Północ</t>
  </si>
  <si>
    <t>ul. Średnia</t>
  </si>
  <si>
    <t>Park Jana Pawła II</t>
  </si>
  <si>
    <t>Park im. Poległych Bohaterów</t>
  </si>
  <si>
    <t>Mikulczyce</t>
  </si>
  <si>
    <t>Cmentarz przy ul. Ofiar Katynia</t>
  </si>
  <si>
    <t>SUMA</t>
  </si>
  <si>
    <t>ul. Tatarkiewicza - pas rodzielający i zieleniec przy szkole</t>
  </si>
  <si>
    <t>ul. Gdańska - od al. Korfantego do ul. Franciszkańskiej</t>
  </si>
  <si>
    <t>Ziel. Ul. Mikulczycka</t>
  </si>
  <si>
    <t>Plac Wolności</t>
  </si>
  <si>
    <t>Plac Teatralny</t>
  </si>
  <si>
    <t>Wykaz terenów - zadanie 3</t>
  </si>
  <si>
    <t>Wykaz terenów -zadanie 2</t>
  </si>
  <si>
    <t>Wykaz terenów - zadanie 1</t>
  </si>
</sst>
</file>

<file path=xl/styles.xml><?xml version="1.0" encoding="utf-8"?>
<styleSheet xmlns="http://schemas.openxmlformats.org/spreadsheetml/2006/main">
  <fonts count="8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textRotation="90"/>
    </xf>
    <xf numFmtId="0" fontId="2" fillId="0" borderId="2" xfId="0" applyFont="1" applyBorder="1" applyAlignment="1">
      <alignment horizontal="center" textRotation="90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vertical="top" wrapText="1"/>
    </xf>
    <xf numFmtId="0" fontId="3" fillId="2" borderId="1" xfId="0" applyFont="1" applyFill="1" applyBorder="1"/>
    <xf numFmtId="0" fontId="4" fillId="0" borderId="1" xfId="0" applyNumberFormat="1" applyFont="1" applyFill="1" applyBorder="1" applyAlignment="1">
      <alignment vertical="top" wrapText="1"/>
    </xf>
    <xf numFmtId="0" fontId="4" fillId="0" borderId="1" xfId="1" applyNumberFormat="1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1" xfId="1" applyNumberFormat="1" applyFont="1" applyFill="1" applyBorder="1" applyAlignment="1">
      <alignment vertical="top" wrapText="1"/>
    </xf>
    <xf numFmtId="0" fontId="4" fillId="0" borderId="3" xfId="1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/>
    <xf numFmtId="0" fontId="6" fillId="0" borderId="1" xfId="0" applyFont="1" applyBorder="1"/>
    <xf numFmtId="0" fontId="3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6" fillId="0" borderId="0" xfId="0" applyFont="1"/>
    <xf numFmtId="0" fontId="1" fillId="0" borderId="1" xfId="0" applyFont="1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6"/>
  <sheetViews>
    <sheetView topLeftCell="A4" zoomScale="80" zoomScaleNormal="80" workbookViewId="0">
      <selection activeCell="F10" sqref="F10"/>
    </sheetView>
  </sheetViews>
  <sheetFormatPr defaultRowHeight="14.25"/>
  <cols>
    <col min="1" max="1" width="3.375" customWidth="1"/>
    <col min="4" max="4" width="7.25" customWidth="1"/>
    <col min="5" max="5" width="8.125" customWidth="1"/>
    <col min="6" max="6" width="7.375" customWidth="1"/>
    <col min="7" max="19" width="5.625" customWidth="1"/>
    <col min="20" max="20" width="4.625" customWidth="1"/>
  </cols>
  <sheetData>
    <row r="1" spans="1:20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20" ht="19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2" t="s">
        <v>18</v>
      </c>
      <c r="S2" s="2" t="s">
        <v>19</v>
      </c>
      <c r="T2" s="1" t="s">
        <v>20</v>
      </c>
    </row>
    <row r="3" spans="1:20" ht="36">
      <c r="A3" s="3">
        <v>1</v>
      </c>
      <c r="B3" s="4" t="s">
        <v>22</v>
      </c>
      <c r="C3" s="5" t="s">
        <v>23</v>
      </c>
      <c r="D3" s="3">
        <v>632</v>
      </c>
      <c r="E3" s="3">
        <v>437</v>
      </c>
      <c r="F3" s="3">
        <v>58</v>
      </c>
      <c r="G3" s="3"/>
      <c r="H3" s="3">
        <v>3</v>
      </c>
      <c r="I3" s="3">
        <v>58</v>
      </c>
      <c r="J3" s="3"/>
      <c r="K3" s="3"/>
      <c r="L3" s="3"/>
      <c r="M3" s="3">
        <v>80</v>
      </c>
      <c r="N3" s="3"/>
      <c r="O3" s="3"/>
      <c r="P3" s="6">
        <v>1</v>
      </c>
      <c r="Q3" s="6">
        <v>5</v>
      </c>
      <c r="R3" s="3">
        <v>60</v>
      </c>
      <c r="S3" s="3"/>
      <c r="T3" s="3"/>
    </row>
    <row r="4" spans="1:20" ht="36">
      <c r="A4" s="3">
        <v>2</v>
      </c>
      <c r="B4" s="4" t="s">
        <v>22</v>
      </c>
      <c r="C4" s="7" t="s">
        <v>24</v>
      </c>
      <c r="D4" s="3"/>
      <c r="E4" s="3"/>
      <c r="F4" s="3"/>
      <c r="G4" s="3"/>
      <c r="H4" s="3">
        <v>15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>
      <c r="A5" s="3">
        <v>3</v>
      </c>
      <c r="B5" s="4" t="s">
        <v>22</v>
      </c>
      <c r="C5" s="8" t="s">
        <v>25</v>
      </c>
      <c r="D5" s="3">
        <v>790</v>
      </c>
      <c r="E5" s="3">
        <v>550</v>
      </c>
      <c r="F5" s="3">
        <v>165</v>
      </c>
      <c r="G5" s="3"/>
      <c r="H5" s="3">
        <v>20</v>
      </c>
      <c r="I5" s="3">
        <v>70.5</v>
      </c>
      <c r="J5" s="3"/>
      <c r="K5" s="3"/>
      <c r="L5" s="3">
        <v>146</v>
      </c>
      <c r="M5" s="3"/>
      <c r="N5" s="3"/>
      <c r="O5" s="3"/>
      <c r="P5" s="6">
        <v>1</v>
      </c>
      <c r="Q5" s="6">
        <v>3</v>
      </c>
      <c r="R5" s="3">
        <v>146</v>
      </c>
      <c r="S5" s="9"/>
      <c r="T5" s="3"/>
    </row>
    <row r="6" spans="1:20" ht="48">
      <c r="A6" s="3">
        <v>4</v>
      </c>
      <c r="B6" s="4" t="s">
        <v>22</v>
      </c>
      <c r="C6" s="11" t="s">
        <v>26</v>
      </c>
      <c r="D6" s="6">
        <v>883</v>
      </c>
      <c r="E6" s="6">
        <v>263</v>
      </c>
      <c r="F6" s="6">
        <v>620</v>
      </c>
      <c r="G6" s="6"/>
      <c r="H6" s="6">
        <v>11</v>
      </c>
      <c r="I6" s="6"/>
      <c r="J6" s="6"/>
      <c r="K6" s="6"/>
      <c r="L6" s="6"/>
      <c r="M6" s="6"/>
      <c r="N6" s="6"/>
      <c r="O6" s="6"/>
      <c r="P6" s="6"/>
      <c r="Q6" s="6"/>
      <c r="R6" s="6"/>
      <c r="S6" s="10"/>
      <c r="T6" s="6"/>
    </row>
    <row r="7" spans="1:20" ht="24">
      <c r="A7" s="3">
        <v>5</v>
      </c>
      <c r="B7" s="4" t="s">
        <v>35</v>
      </c>
      <c r="C7" s="11" t="s">
        <v>36</v>
      </c>
      <c r="D7" s="6">
        <v>171</v>
      </c>
      <c r="E7" s="6"/>
      <c r="F7" s="6">
        <v>95</v>
      </c>
      <c r="G7" s="6"/>
      <c r="H7" s="6">
        <v>5</v>
      </c>
      <c r="I7" s="6"/>
      <c r="J7" s="6"/>
      <c r="K7" s="6"/>
      <c r="L7" s="6">
        <v>76</v>
      </c>
      <c r="M7" s="6"/>
      <c r="N7" s="6"/>
      <c r="O7" s="6"/>
      <c r="P7" s="6"/>
      <c r="Q7" s="6"/>
      <c r="R7" s="6">
        <v>66</v>
      </c>
      <c r="S7" s="10"/>
      <c r="T7" s="6"/>
    </row>
    <row r="8" spans="1:20" ht="84">
      <c r="A8" s="3">
        <v>6</v>
      </c>
      <c r="B8" s="4" t="s">
        <v>27</v>
      </c>
      <c r="C8" s="8" t="s">
        <v>28</v>
      </c>
      <c r="D8" s="3">
        <v>12470</v>
      </c>
      <c r="E8" s="3">
        <v>12116</v>
      </c>
      <c r="F8" s="3">
        <v>354</v>
      </c>
      <c r="G8" s="3"/>
      <c r="H8" s="3">
        <v>11</v>
      </c>
      <c r="I8" s="3"/>
      <c r="J8" s="3"/>
      <c r="K8" s="3"/>
      <c r="L8" s="3"/>
      <c r="M8" s="3"/>
      <c r="N8" s="3"/>
      <c r="O8" s="3"/>
      <c r="P8" s="6"/>
      <c r="Q8" s="6"/>
      <c r="R8" s="3"/>
      <c r="S8" s="3"/>
      <c r="T8" s="3"/>
    </row>
    <row r="9" spans="1:20" ht="72">
      <c r="A9" s="3">
        <v>7</v>
      </c>
      <c r="B9" s="4" t="s">
        <v>27</v>
      </c>
      <c r="C9" s="12" t="s">
        <v>29</v>
      </c>
      <c r="D9" s="3">
        <v>5350</v>
      </c>
      <c r="E9" s="3">
        <v>8406</v>
      </c>
      <c r="F9" s="3">
        <v>1284</v>
      </c>
      <c r="G9" s="3">
        <v>66</v>
      </c>
      <c r="H9" s="3">
        <v>93</v>
      </c>
      <c r="I9" s="3">
        <v>1416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96">
      <c r="A10" s="3">
        <v>8</v>
      </c>
      <c r="B10" s="4" t="s">
        <v>33</v>
      </c>
      <c r="C10" s="12" t="s">
        <v>34</v>
      </c>
      <c r="D10" s="3">
        <v>12566</v>
      </c>
      <c r="E10" s="3">
        <v>5941</v>
      </c>
      <c r="F10" s="3">
        <v>4325</v>
      </c>
      <c r="G10" s="3"/>
      <c r="H10" s="3">
        <v>206</v>
      </c>
      <c r="I10" s="3">
        <v>2300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24">
      <c r="A11" s="3">
        <v>9</v>
      </c>
      <c r="B11" s="4" t="s">
        <v>33</v>
      </c>
      <c r="C11" s="12" t="s">
        <v>37</v>
      </c>
      <c r="D11" s="3">
        <v>7727</v>
      </c>
      <c r="E11" s="3">
        <v>6543</v>
      </c>
      <c r="F11" s="3">
        <v>60</v>
      </c>
      <c r="G11" s="3"/>
      <c r="H11" s="3">
        <v>93</v>
      </c>
      <c r="I11" s="3">
        <v>1124</v>
      </c>
      <c r="J11" s="3"/>
      <c r="K11" s="3"/>
      <c r="L11" s="3"/>
      <c r="M11" s="3"/>
      <c r="N11" s="3"/>
      <c r="O11" s="3"/>
      <c r="P11" s="3">
        <v>3</v>
      </c>
      <c r="Q11" s="3">
        <v>7</v>
      </c>
      <c r="R11" s="3"/>
      <c r="S11" s="3"/>
      <c r="T11" s="3"/>
    </row>
    <row r="12" spans="1:20" ht="24">
      <c r="A12" s="3">
        <v>10</v>
      </c>
      <c r="B12" s="4" t="s">
        <v>21</v>
      </c>
      <c r="C12" s="12" t="s">
        <v>30</v>
      </c>
      <c r="D12" s="3">
        <v>8200</v>
      </c>
      <c r="E12" s="3">
        <v>5516</v>
      </c>
      <c r="F12" s="3">
        <v>1150</v>
      </c>
      <c r="G12" s="3"/>
      <c r="H12" s="3"/>
      <c r="I12" s="3">
        <v>1050</v>
      </c>
      <c r="J12" s="3"/>
      <c r="K12" s="3">
        <v>484</v>
      </c>
      <c r="L12" s="3"/>
      <c r="M12" s="3"/>
      <c r="N12" s="3"/>
      <c r="O12" s="3"/>
      <c r="P12" s="6"/>
      <c r="Q12" s="6"/>
      <c r="R12" s="3"/>
      <c r="S12" s="3"/>
      <c r="T12" s="3"/>
    </row>
    <row r="13" spans="1:20" ht="48">
      <c r="A13" s="3">
        <v>11</v>
      </c>
      <c r="B13" s="4" t="s">
        <v>31</v>
      </c>
      <c r="C13" s="8" t="s">
        <v>32</v>
      </c>
      <c r="D13" s="3">
        <v>5337</v>
      </c>
      <c r="E13" s="3">
        <v>2042</v>
      </c>
      <c r="F13" s="3">
        <v>405</v>
      </c>
      <c r="G13" s="3"/>
      <c r="H13" s="3">
        <v>41</v>
      </c>
      <c r="I13" s="3"/>
      <c r="J13" s="3"/>
      <c r="K13" s="3"/>
      <c r="L13" s="3"/>
      <c r="M13" s="3">
        <v>752</v>
      </c>
      <c r="N13" s="3"/>
      <c r="O13" s="3"/>
      <c r="P13" s="6">
        <v>1</v>
      </c>
      <c r="Q13" s="6">
        <v>2</v>
      </c>
      <c r="R13" s="3">
        <v>800</v>
      </c>
      <c r="S13" s="13"/>
      <c r="T13" s="3"/>
    </row>
    <row r="14" spans="1:20" ht="48">
      <c r="A14" s="3">
        <v>12</v>
      </c>
      <c r="B14" s="4" t="s">
        <v>39</v>
      </c>
      <c r="C14" s="8" t="s">
        <v>40</v>
      </c>
      <c r="D14" s="3"/>
      <c r="E14" s="3"/>
      <c r="F14" s="3"/>
      <c r="G14" s="3"/>
      <c r="H14" s="3">
        <v>72</v>
      </c>
      <c r="I14" s="3"/>
      <c r="J14" s="3"/>
      <c r="K14" s="3"/>
      <c r="L14" s="3"/>
      <c r="M14" s="3"/>
      <c r="N14" s="3"/>
      <c r="O14" s="3"/>
      <c r="P14" s="6"/>
      <c r="Q14" s="6"/>
      <c r="R14" s="3"/>
      <c r="S14" s="13"/>
      <c r="T14" s="3"/>
    </row>
    <row r="15" spans="1:20" ht="36">
      <c r="A15" s="3">
        <v>13</v>
      </c>
      <c r="B15" s="4" t="s">
        <v>35</v>
      </c>
      <c r="C15" s="8" t="s">
        <v>38</v>
      </c>
      <c r="D15" s="3">
        <v>2458</v>
      </c>
      <c r="E15" s="3"/>
      <c r="F15" s="3">
        <v>1278</v>
      </c>
      <c r="G15" s="3">
        <v>272</v>
      </c>
      <c r="H15" s="3">
        <v>86</v>
      </c>
      <c r="I15" s="3">
        <v>822</v>
      </c>
      <c r="J15" s="3"/>
      <c r="K15" s="3"/>
      <c r="L15" s="3"/>
      <c r="M15" s="3"/>
      <c r="N15" s="3"/>
      <c r="O15" s="3"/>
      <c r="P15" s="6"/>
      <c r="Q15" s="6"/>
      <c r="R15" s="3"/>
      <c r="S15" s="13"/>
      <c r="T15" s="3"/>
    </row>
    <row r="16" spans="1:20">
      <c r="D16">
        <f t="shared" ref="D16:I16" si="0">SUM(D3:D15)</f>
        <v>56584</v>
      </c>
      <c r="E16">
        <f t="shared" si="0"/>
        <v>41814</v>
      </c>
      <c r="F16">
        <f t="shared" si="0"/>
        <v>9794</v>
      </c>
      <c r="G16">
        <f t="shared" si="0"/>
        <v>338</v>
      </c>
      <c r="H16">
        <f t="shared" si="0"/>
        <v>656</v>
      </c>
      <c r="I16">
        <f t="shared" si="0"/>
        <v>6840.5</v>
      </c>
      <c r="J16">
        <f t="shared" ref="J16:T16" si="1">SUM(J3:J13)</f>
        <v>0</v>
      </c>
      <c r="K16">
        <f t="shared" si="1"/>
        <v>484</v>
      </c>
      <c r="L16">
        <f t="shared" si="1"/>
        <v>222</v>
      </c>
      <c r="M16">
        <f t="shared" si="1"/>
        <v>832</v>
      </c>
      <c r="N16">
        <f t="shared" si="1"/>
        <v>0</v>
      </c>
      <c r="O16">
        <f t="shared" si="1"/>
        <v>0</v>
      </c>
      <c r="P16">
        <f t="shared" si="1"/>
        <v>6</v>
      </c>
      <c r="Q16">
        <f t="shared" si="1"/>
        <v>17</v>
      </c>
      <c r="R16">
        <f t="shared" si="1"/>
        <v>1072</v>
      </c>
      <c r="S16">
        <f t="shared" si="1"/>
        <v>0</v>
      </c>
      <c r="T16">
        <f t="shared" si="1"/>
        <v>0</v>
      </c>
    </row>
  </sheetData>
  <mergeCells count="1">
    <mergeCell ref="A1:T1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"/>
  <sheetViews>
    <sheetView workbookViewId="0">
      <selection activeCell="S9" sqref="S9"/>
    </sheetView>
  </sheetViews>
  <sheetFormatPr defaultRowHeight="14.25"/>
  <cols>
    <col min="1" max="1" width="3.375" customWidth="1"/>
    <col min="4" max="4" width="7.25" customWidth="1"/>
    <col min="5" max="5" width="8.125" customWidth="1"/>
    <col min="6" max="6" width="7.375" customWidth="1"/>
    <col min="7" max="19" width="5.625" customWidth="1"/>
    <col min="20" max="20" width="4.625" customWidth="1"/>
  </cols>
  <sheetData>
    <row r="1" spans="1:20">
      <c r="A1" s="19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20" ht="19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2" t="s">
        <v>18</v>
      </c>
      <c r="S2" s="2" t="s">
        <v>19</v>
      </c>
      <c r="T2" s="1" t="s">
        <v>20</v>
      </c>
    </row>
    <row r="3" spans="1:20" ht="71.25" customHeight="1">
      <c r="A3" s="3">
        <v>1</v>
      </c>
      <c r="B3" s="4" t="s">
        <v>27</v>
      </c>
      <c r="C3" s="8" t="s">
        <v>43</v>
      </c>
      <c r="D3" s="3">
        <f>E3+F3</f>
        <v>12470</v>
      </c>
      <c r="E3" s="3">
        <v>12116</v>
      </c>
      <c r="F3" s="3">
        <v>354</v>
      </c>
      <c r="G3" s="3"/>
      <c r="H3" s="3">
        <v>11</v>
      </c>
      <c r="I3" s="3"/>
      <c r="J3" s="3"/>
      <c r="K3" s="3"/>
      <c r="L3" s="3"/>
      <c r="M3" s="3"/>
      <c r="N3" s="3"/>
      <c r="O3" s="3"/>
      <c r="P3" s="6"/>
      <c r="Q3" s="6"/>
      <c r="R3" s="3"/>
      <c r="S3" s="3"/>
      <c r="T3" s="3">
        <v>2</v>
      </c>
    </row>
    <row r="4" spans="1:20" ht="72">
      <c r="A4" s="3">
        <v>2</v>
      </c>
      <c r="B4" s="4" t="s">
        <v>27</v>
      </c>
      <c r="C4" s="12" t="s">
        <v>42</v>
      </c>
      <c r="D4" s="3">
        <f>E4+F4+G4+I4</f>
        <v>11172</v>
      </c>
      <c r="E4" s="3">
        <v>8406</v>
      </c>
      <c r="F4" s="3">
        <v>1284</v>
      </c>
      <c r="G4" s="3">
        <v>66</v>
      </c>
      <c r="H4" s="3">
        <v>93</v>
      </c>
      <c r="I4" s="3">
        <v>1416</v>
      </c>
      <c r="J4" s="3"/>
      <c r="K4" s="3"/>
      <c r="L4" s="3"/>
      <c r="M4" s="3"/>
      <c r="N4" s="3"/>
      <c r="O4" s="3"/>
      <c r="P4" s="3"/>
      <c r="Q4" s="3"/>
      <c r="R4" s="3"/>
      <c r="S4" s="3"/>
      <c r="T4" s="3">
        <v>2</v>
      </c>
    </row>
    <row r="5" spans="1:20" ht="96">
      <c r="A5" s="3">
        <v>3</v>
      </c>
      <c r="B5" s="4" t="s">
        <v>33</v>
      </c>
      <c r="C5" s="12" t="s">
        <v>34</v>
      </c>
      <c r="D5" s="3">
        <f>E5+F5+I5</f>
        <v>12566</v>
      </c>
      <c r="E5" s="3">
        <v>5941</v>
      </c>
      <c r="F5" s="3">
        <v>4325</v>
      </c>
      <c r="G5" s="3"/>
      <c r="H5" s="3">
        <v>206</v>
      </c>
      <c r="I5" s="3">
        <v>2300</v>
      </c>
      <c r="J5" s="3"/>
      <c r="K5" s="3"/>
      <c r="L5" s="3"/>
      <c r="M5" s="3"/>
      <c r="N5" s="3"/>
      <c r="O5" s="3"/>
      <c r="P5" s="3"/>
      <c r="Q5" s="3"/>
      <c r="R5" s="3"/>
      <c r="S5" s="3"/>
      <c r="T5" s="3">
        <v>2</v>
      </c>
    </row>
    <row r="6" spans="1:20" ht="24">
      <c r="A6" s="3">
        <v>4</v>
      </c>
      <c r="B6" s="4" t="s">
        <v>33</v>
      </c>
      <c r="C6" s="12" t="s">
        <v>37</v>
      </c>
      <c r="D6" s="3">
        <f>E6+F6+I6+L6</f>
        <v>8077</v>
      </c>
      <c r="E6" s="3">
        <v>6543</v>
      </c>
      <c r="F6" s="3">
        <v>60</v>
      </c>
      <c r="G6" s="3"/>
      <c r="H6" s="3">
        <v>93</v>
      </c>
      <c r="I6" s="3">
        <v>1124</v>
      </c>
      <c r="J6" s="3"/>
      <c r="K6" s="3"/>
      <c r="L6" s="16">
        <v>350</v>
      </c>
      <c r="M6" s="3"/>
      <c r="N6" s="3"/>
      <c r="O6" s="3"/>
      <c r="P6" s="3">
        <v>3</v>
      </c>
      <c r="Q6" s="3">
        <v>7</v>
      </c>
      <c r="R6" s="3">
        <v>350</v>
      </c>
      <c r="S6" s="3"/>
      <c r="T6" s="3">
        <v>2</v>
      </c>
    </row>
    <row r="7" spans="1:20" ht="36.75" customHeight="1">
      <c r="A7" s="3">
        <v>5</v>
      </c>
      <c r="B7" s="4" t="s">
        <v>39</v>
      </c>
      <c r="C7" s="8" t="s">
        <v>40</v>
      </c>
      <c r="D7" s="3">
        <v>25000</v>
      </c>
      <c r="E7" s="3">
        <v>20000</v>
      </c>
      <c r="F7" s="3"/>
      <c r="G7" s="3"/>
      <c r="H7" s="3">
        <v>72</v>
      </c>
      <c r="I7" s="3"/>
      <c r="J7" s="3"/>
      <c r="K7" s="3"/>
      <c r="L7" s="3"/>
      <c r="M7" s="3"/>
      <c r="N7" s="3"/>
      <c r="O7" s="3"/>
      <c r="P7" s="6"/>
      <c r="Q7" s="6"/>
      <c r="R7" s="3"/>
      <c r="S7" s="13"/>
      <c r="T7" s="3">
        <v>2</v>
      </c>
    </row>
    <row r="8" spans="1:20" s="18" customFormat="1" ht="15">
      <c r="A8" s="15"/>
      <c r="B8" s="17" t="s">
        <v>41</v>
      </c>
      <c r="C8" s="15"/>
      <c r="D8" s="15">
        <f>SUM(D3:D7)</f>
        <v>69285</v>
      </c>
      <c r="E8" s="15">
        <f t="shared" ref="E8:T8" si="0">SUM(E3:E7)</f>
        <v>53006</v>
      </c>
      <c r="F8" s="15">
        <f t="shared" si="0"/>
        <v>6023</v>
      </c>
      <c r="G8" s="15">
        <f t="shared" si="0"/>
        <v>66</v>
      </c>
      <c r="H8" s="15">
        <f t="shared" si="0"/>
        <v>475</v>
      </c>
      <c r="I8" s="15">
        <f t="shared" si="0"/>
        <v>4840</v>
      </c>
      <c r="J8" s="15">
        <f t="shared" si="0"/>
        <v>0</v>
      </c>
      <c r="K8" s="15">
        <f t="shared" si="0"/>
        <v>0</v>
      </c>
      <c r="L8" s="15">
        <f t="shared" si="0"/>
        <v>350</v>
      </c>
      <c r="M8" s="15">
        <f t="shared" si="0"/>
        <v>0</v>
      </c>
      <c r="N8" s="15">
        <f t="shared" si="0"/>
        <v>0</v>
      </c>
      <c r="O8" s="15">
        <f t="shared" si="0"/>
        <v>0</v>
      </c>
      <c r="P8" s="15">
        <f t="shared" si="0"/>
        <v>3</v>
      </c>
      <c r="Q8" s="15">
        <f t="shared" si="0"/>
        <v>7</v>
      </c>
      <c r="R8" s="15">
        <f t="shared" si="0"/>
        <v>350</v>
      </c>
      <c r="S8" s="15"/>
      <c r="T8" s="15"/>
    </row>
  </sheetData>
  <mergeCells count="1">
    <mergeCell ref="A1:T1"/>
  </mergeCells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"/>
  <sheetViews>
    <sheetView workbookViewId="0">
      <selection activeCell="S12" sqref="S12"/>
    </sheetView>
  </sheetViews>
  <sheetFormatPr defaultRowHeight="14.25"/>
  <cols>
    <col min="1" max="1" width="3.375" customWidth="1"/>
    <col min="4" max="4" width="7.25" customWidth="1"/>
    <col min="5" max="5" width="8.125" customWidth="1"/>
    <col min="6" max="6" width="7.375" customWidth="1"/>
    <col min="7" max="19" width="5.625" customWidth="1"/>
    <col min="20" max="20" width="4.625" customWidth="1"/>
  </cols>
  <sheetData>
    <row r="1" spans="1:20">
      <c r="A1" s="19" t="s">
        <v>48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20" ht="19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2" t="s">
        <v>18</v>
      </c>
      <c r="S2" s="2" t="s">
        <v>19</v>
      </c>
      <c r="T2" s="1" t="s">
        <v>20</v>
      </c>
    </row>
    <row r="3" spans="1:20" ht="36">
      <c r="A3" s="3">
        <v>1</v>
      </c>
      <c r="B3" s="4" t="s">
        <v>22</v>
      </c>
      <c r="C3" s="5" t="s">
        <v>23</v>
      </c>
      <c r="D3" s="3">
        <f>E3+F3+L3+M3+R3</f>
        <v>785</v>
      </c>
      <c r="E3" s="3">
        <v>437</v>
      </c>
      <c r="F3" s="3">
        <v>58</v>
      </c>
      <c r="G3" s="3"/>
      <c r="H3" s="3">
        <v>3</v>
      </c>
      <c r="I3" s="3">
        <v>58</v>
      </c>
      <c r="J3" s="3"/>
      <c r="K3" s="3"/>
      <c r="L3" s="3">
        <v>150</v>
      </c>
      <c r="M3" s="3">
        <v>80</v>
      </c>
      <c r="N3" s="3"/>
      <c r="O3" s="3"/>
      <c r="P3" s="6">
        <v>1</v>
      </c>
      <c r="Q3" s="6">
        <v>5</v>
      </c>
      <c r="R3" s="3">
        <v>60</v>
      </c>
      <c r="S3" s="3"/>
      <c r="T3" s="3">
        <v>2</v>
      </c>
    </row>
    <row r="4" spans="1:20" ht="36">
      <c r="A4" s="3">
        <v>2</v>
      </c>
      <c r="B4" s="4" t="s">
        <v>22</v>
      </c>
      <c r="C4" s="7" t="s">
        <v>24</v>
      </c>
      <c r="D4" s="3"/>
      <c r="E4" s="3"/>
      <c r="F4" s="3"/>
      <c r="G4" s="3"/>
      <c r="H4" s="3">
        <v>15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>
        <v>2</v>
      </c>
    </row>
    <row r="5" spans="1:20">
      <c r="A5" s="3">
        <v>3</v>
      </c>
      <c r="B5" s="4" t="s">
        <v>22</v>
      </c>
      <c r="C5" s="8" t="s">
        <v>25</v>
      </c>
      <c r="D5" s="3">
        <f>E5+F5+I5+L5</f>
        <v>931.5</v>
      </c>
      <c r="E5" s="3">
        <v>550</v>
      </c>
      <c r="F5" s="3">
        <v>165</v>
      </c>
      <c r="G5" s="3"/>
      <c r="H5" s="3">
        <v>20</v>
      </c>
      <c r="I5" s="3">
        <v>70.5</v>
      </c>
      <c r="J5" s="3"/>
      <c r="K5" s="3"/>
      <c r="L5" s="3">
        <v>146</v>
      </c>
      <c r="M5" s="3"/>
      <c r="N5" s="3"/>
      <c r="O5" s="3"/>
      <c r="P5" s="6">
        <v>1</v>
      </c>
      <c r="Q5" s="6">
        <v>3</v>
      </c>
      <c r="R5" s="3">
        <v>146</v>
      </c>
      <c r="S5" s="9"/>
      <c r="T5" s="3">
        <v>2</v>
      </c>
    </row>
    <row r="6" spans="1:20" ht="48">
      <c r="A6" s="3">
        <v>4</v>
      </c>
      <c r="B6" s="4" t="s">
        <v>22</v>
      </c>
      <c r="C6" s="11" t="s">
        <v>26</v>
      </c>
      <c r="D6" s="6">
        <f>E6+F6+L6+M6</f>
        <v>1063</v>
      </c>
      <c r="E6" s="6">
        <v>263</v>
      </c>
      <c r="F6" s="6">
        <v>620</v>
      </c>
      <c r="G6" s="6"/>
      <c r="H6" s="6">
        <v>11</v>
      </c>
      <c r="I6" s="6"/>
      <c r="J6" s="6"/>
      <c r="K6" s="6"/>
      <c r="L6" s="6">
        <v>50</v>
      </c>
      <c r="M6" s="6">
        <v>130</v>
      </c>
      <c r="N6" s="6"/>
      <c r="O6" s="6"/>
      <c r="P6" s="6"/>
      <c r="Q6" s="6"/>
      <c r="R6" s="6">
        <v>50</v>
      </c>
      <c r="S6" s="10"/>
      <c r="T6" s="6">
        <v>2</v>
      </c>
    </row>
    <row r="7" spans="1:20" ht="24">
      <c r="A7" s="3">
        <v>5</v>
      </c>
      <c r="B7" s="4" t="s">
        <v>35</v>
      </c>
      <c r="C7" s="11" t="s">
        <v>36</v>
      </c>
      <c r="D7" s="6">
        <f>F7+L7</f>
        <v>171</v>
      </c>
      <c r="E7" s="6"/>
      <c r="F7" s="6">
        <v>95</v>
      </c>
      <c r="G7" s="6"/>
      <c r="H7" s="6">
        <v>5</v>
      </c>
      <c r="I7" s="6"/>
      <c r="J7" s="6"/>
      <c r="K7" s="6"/>
      <c r="L7" s="6">
        <v>76</v>
      </c>
      <c r="M7" s="6"/>
      <c r="N7" s="6"/>
      <c r="O7" s="6"/>
      <c r="P7" s="6"/>
      <c r="Q7" s="6"/>
      <c r="R7" s="6">
        <v>66</v>
      </c>
      <c r="S7" s="10"/>
      <c r="T7" s="6">
        <v>2</v>
      </c>
    </row>
    <row r="8" spans="1:20" ht="36">
      <c r="A8" s="3">
        <v>6</v>
      </c>
      <c r="B8" s="4" t="s">
        <v>35</v>
      </c>
      <c r="C8" s="8" t="s">
        <v>38</v>
      </c>
      <c r="D8" s="3">
        <f>F8+G8+I8+K8</f>
        <v>2522</v>
      </c>
      <c r="E8" s="3"/>
      <c r="F8" s="3">
        <v>1278</v>
      </c>
      <c r="G8" s="3">
        <v>272</v>
      </c>
      <c r="H8" s="3">
        <v>86</v>
      </c>
      <c r="I8" s="3">
        <v>822</v>
      </c>
      <c r="J8" s="3"/>
      <c r="K8" s="3">
        <v>150</v>
      </c>
      <c r="L8" s="3"/>
      <c r="M8" s="3"/>
      <c r="N8" s="3"/>
      <c r="O8" s="3"/>
      <c r="P8" s="6"/>
      <c r="Q8" s="6"/>
      <c r="R8" s="3"/>
      <c r="S8" s="13"/>
      <c r="T8" s="3">
        <v>2</v>
      </c>
    </row>
    <row r="9" spans="1:20" ht="24">
      <c r="A9" s="3">
        <v>7</v>
      </c>
      <c r="B9" s="4" t="s">
        <v>35</v>
      </c>
      <c r="C9" s="4" t="s">
        <v>46</v>
      </c>
      <c r="D9" s="3">
        <f>I9+L9+R9</f>
        <v>3423</v>
      </c>
      <c r="E9" s="3"/>
      <c r="F9" s="3"/>
      <c r="G9" s="3"/>
      <c r="H9" s="3">
        <v>2</v>
      </c>
      <c r="I9" s="3">
        <v>123</v>
      </c>
      <c r="J9" s="3"/>
      <c r="K9" s="3"/>
      <c r="L9" s="3">
        <v>2500</v>
      </c>
      <c r="M9" s="3"/>
      <c r="N9" s="3"/>
      <c r="O9" s="3"/>
      <c r="P9" s="6">
        <v>12</v>
      </c>
      <c r="Q9" s="6">
        <v>12</v>
      </c>
      <c r="R9" s="3">
        <v>800</v>
      </c>
      <c r="S9" s="13"/>
      <c r="T9" s="3">
        <v>2</v>
      </c>
    </row>
    <row r="10" spans="1:20" ht="24">
      <c r="A10" s="3">
        <v>8</v>
      </c>
      <c r="B10" s="4" t="s">
        <v>35</v>
      </c>
      <c r="C10" s="4" t="s">
        <v>44</v>
      </c>
      <c r="D10" s="3"/>
      <c r="E10" s="3"/>
      <c r="F10" s="3"/>
      <c r="G10" s="3"/>
      <c r="H10" s="3">
        <v>50</v>
      </c>
      <c r="I10" s="3"/>
      <c r="J10" s="3"/>
      <c r="K10" s="3"/>
      <c r="L10" s="3"/>
      <c r="M10" s="3"/>
      <c r="N10" s="3"/>
      <c r="O10" s="3"/>
      <c r="P10" s="6"/>
      <c r="Q10" s="6"/>
      <c r="R10" s="3"/>
      <c r="S10" s="13"/>
      <c r="T10" s="3">
        <v>2</v>
      </c>
    </row>
    <row r="11" spans="1:20" ht="24">
      <c r="A11" s="3">
        <v>9</v>
      </c>
      <c r="B11" s="4" t="s">
        <v>35</v>
      </c>
      <c r="C11" s="4" t="s">
        <v>45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6">
        <v>10</v>
      </c>
      <c r="Q11" s="6">
        <v>17</v>
      </c>
      <c r="R11" s="3"/>
      <c r="S11" s="13"/>
      <c r="T11" s="3">
        <v>2</v>
      </c>
    </row>
    <row r="12" spans="1:20" ht="15">
      <c r="A12" s="15"/>
      <c r="B12" s="17" t="s">
        <v>41</v>
      </c>
      <c r="C12" s="15"/>
      <c r="D12" s="15">
        <f>SUM(D3:D11)</f>
        <v>8895.5</v>
      </c>
      <c r="E12" s="15">
        <f t="shared" ref="E12:T12" si="0">SUM(E3:E11)</f>
        <v>1250</v>
      </c>
      <c r="F12" s="15">
        <f t="shared" si="0"/>
        <v>2216</v>
      </c>
      <c r="G12" s="15">
        <f t="shared" si="0"/>
        <v>272</v>
      </c>
      <c r="H12" s="15">
        <f t="shared" si="0"/>
        <v>192</v>
      </c>
      <c r="I12" s="15">
        <f t="shared" si="0"/>
        <v>1073.5</v>
      </c>
      <c r="J12" s="15">
        <f t="shared" si="0"/>
        <v>0</v>
      </c>
      <c r="K12" s="15">
        <f t="shared" si="0"/>
        <v>150</v>
      </c>
      <c r="L12" s="15">
        <f t="shared" si="0"/>
        <v>2922</v>
      </c>
      <c r="M12" s="15">
        <f t="shared" si="0"/>
        <v>210</v>
      </c>
      <c r="N12" s="15">
        <f t="shared" si="0"/>
        <v>0</v>
      </c>
      <c r="O12" s="15">
        <f t="shared" si="0"/>
        <v>0</v>
      </c>
      <c r="P12" s="15">
        <f t="shared" si="0"/>
        <v>24</v>
      </c>
      <c r="Q12" s="15">
        <f t="shared" si="0"/>
        <v>37</v>
      </c>
      <c r="R12" s="15">
        <f t="shared" si="0"/>
        <v>1122</v>
      </c>
      <c r="S12" s="15"/>
      <c r="T12" s="15"/>
    </row>
  </sheetData>
  <mergeCells count="1">
    <mergeCell ref="A1:T1"/>
  </mergeCells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"/>
  <sheetViews>
    <sheetView tabSelected="1" workbookViewId="0">
      <selection activeCell="S7" sqref="S7"/>
    </sheetView>
  </sheetViews>
  <sheetFormatPr defaultRowHeight="14.25"/>
  <cols>
    <col min="1" max="1" width="3.375" customWidth="1"/>
    <col min="4" max="4" width="7.25" customWidth="1"/>
    <col min="5" max="5" width="8.125" customWidth="1"/>
    <col min="6" max="6" width="7.375" customWidth="1"/>
    <col min="7" max="19" width="5.625" customWidth="1"/>
    <col min="20" max="20" width="4.625" customWidth="1"/>
  </cols>
  <sheetData>
    <row r="1" spans="1:20">
      <c r="A1" s="19" t="s">
        <v>47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20" ht="19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  <c r="R2" s="2" t="s">
        <v>18</v>
      </c>
      <c r="S2" s="2" t="s">
        <v>19</v>
      </c>
      <c r="T2" s="1" t="s">
        <v>20</v>
      </c>
    </row>
    <row r="3" spans="1:20" ht="24">
      <c r="A3" s="3">
        <v>1</v>
      </c>
      <c r="B3" s="4" t="s">
        <v>31</v>
      </c>
      <c r="C3" s="12" t="s">
        <v>30</v>
      </c>
      <c r="D3" s="3">
        <f>E3+F3+I3+K3</f>
        <v>8200</v>
      </c>
      <c r="E3" s="3">
        <v>5516</v>
      </c>
      <c r="F3" s="3">
        <v>1150</v>
      </c>
      <c r="G3" s="3"/>
      <c r="H3" s="3"/>
      <c r="I3" s="3">
        <v>1050</v>
      </c>
      <c r="J3" s="3"/>
      <c r="K3" s="3">
        <v>484</v>
      </c>
      <c r="L3" s="3"/>
      <c r="M3" s="3"/>
      <c r="N3" s="3"/>
      <c r="O3" s="3"/>
      <c r="P3" s="6"/>
      <c r="Q3" s="6"/>
      <c r="R3" s="3"/>
      <c r="S3" s="3"/>
      <c r="T3" s="3">
        <v>2</v>
      </c>
    </row>
    <row r="4" spans="1:20" ht="48">
      <c r="A4" s="3">
        <v>2</v>
      </c>
      <c r="B4" s="4" t="s">
        <v>31</v>
      </c>
      <c r="C4" s="8" t="s">
        <v>32</v>
      </c>
      <c r="D4" s="3">
        <f>E4+F4+R4</f>
        <v>3247</v>
      </c>
      <c r="E4" s="3">
        <v>2042</v>
      </c>
      <c r="F4" s="3">
        <v>405</v>
      </c>
      <c r="G4" s="3"/>
      <c r="H4" s="3">
        <v>41</v>
      </c>
      <c r="I4" s="3"/>
      <c r="J4" s="3"/>
      <c r="K4" s="3"/>
      <c r="L4" s="3"/>
      <c r="M4" s="3">
        <v>752</v>
      </c>
      <c r="N4" s="3"/>
      <c r="O4" s="3"/>
      <c r="P4" s="6">
        <v>1</v>
      </c>
      <c r="Q4" s="6">
        <v>2</v>
      </c>
      <c r="R4" s="3">
        <v>800</v>
      </c>
      <c r="S4" s="13"/>
      <c r="T4" s="3">
        <v>2</v>
      </c>
    </row>
    <row r="5" spans="1:20">
      <c r="A5" s="14"/>
      <c r="B5" s="14" t="s">
        <v>41</v>
      </c>
      <c r="C5" s="14"/>
      <c r="D5" s="14">
        <f>SUM(D3:D4)</f>
        <v>11447</v>
      </c>
      <c r="E5" s="14">
        <f t="shared" ref="E5:T5" si="0">SUM(E3:E4)</f>
        <v>7558</v>
      </c>
      <c r="F5" s="14">
        <f t="shared" si="0"/>
        <v>1555</v>
      </c>
      <c r="G5" s="14">
        <f t="shared" si="0"/>
        <v>0</v>
      </c>
      <c r="H5" s="14">
        <f t="shared" si="0"/>
        <v>41</v>
      </c>
      <c r="I5" s="14">
        <f t="shared" si="0"/>
        <v>1050</v>
      </c>
      <c r="J5" s="14">
        <f t="shared" si="0"/>
        <v>0</v>
      </c>
      <c r="K5" s="14">
        <f t="shared" si="0"/>
        <v>484</v>
      </c>
      <c r="L5" s="14">
        <f t="shared" si="0"/>
        <v>0</v>
      </c>
      <c r="M5" s="14">
        <f t="shared" si="0"/>
        <v>752</v>
      </c>
      <c r="N5" s="14">
        <f t="shared" si="0"/>
        <v>0</v>
      </c>
      <c r="O5" s="14">
        <f t="shared" si="0"/>
        <v>0</v>
      </c>
      <c r="P5" s="14">
        <f t="shared" si="0"/>
        <v>1</v>
      </c>
      <c r="Q5" s="14">
        <f t="shared" si="0"/>
        <v>2</v>
      </c>
      <c r="R5" s="14">
        <f t="shared" si="0"/>
        <v>800</v>
      </c>
      <c r="S5" s="14"/>
      <c r="T5" s="14"/>
    </row>
  </sheetData>
  <mergeCells count="1">
    <mergeCell ref="A1:T1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obmiarów</vt:lpstr>
      <vt:lpstr>wykaz - zadanie 1</vt:lpstr>
      <vt:lpstr>wykaz - zadanie 2</vt:lpstr>
      <vt:lpstr>wykaz - zadanie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Gomerski</dc:creator>
  <cp:lastModifiedBy>Marcin Gomerski</cp:lastModifiedBy>
  <cp:lastPrinted>2019-05-21T11:25:40Z</cp:lastPrinted>
  <dcterms:created xsi:type="dcterms:W3CDTF">2019-04-09T08:23:16Z</dcterms:created>
  <dcterms:modified xsi:type="dcterms:W3CDTF">2019-05-23T13:24:58Z</dcterms:modified>
</cp:coreProperties>
</file>