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ydział Realizacji Projektów\Pozyskane środki unijne i krajowe\2024.12.31 Sprawozdanie z pozyskanych środków 2024\BIP\"/>
    </mc:Choice>
  </mc:AlternateContent>
  <xr:revisionPtr revIDLastSave="0" documentId="13_ncr:1_{07753671-1842-4BFC-A573-50BB1D6F9278}" xr6:coauthVersionLast="47" xr6:coauthVersionMax="47" xr10:uidLastSave="{00000000-0000-0000-0000-000000000000}"/>
  <bookViews>
    <workbookView xWindow="-120" yWindow="-120" windowWidth="29040" windowHeight="15840" tabRatio="793" activeTab="3" xr2:uid="{00000000-000D-0000-FFFF-FFFF00000000}"/>
  </bookViews>
  <sheets>
    <sheet name="Tab. 1 Środki UE  " sheetId="1" r:id="rId1"/>
    <sheet name="Tab. 2 Środki krajowe" sheetId="2" r:id="rId2"/>
    <sheet name="Tab. 3 Projekty zakończone" sheetId="6" r:id="rId3"/>
    <sheet name="słowniki" sheetId="7" r:id="rId4"/>
  </sheets>
  <definedNames>
    <definedName name="_Toc100638097" localSheetId="0">'Tab. 1 Środki UE  '!#REF!</definedName>
    <definedName name="_xlnm.Print_Area" localSheetId="0">'Tab. 1 Środki UE  '!$A$1:$O$100</definedName>
    <definedName name="_xlnm.Print_Area" localSheetId="1">'Tab. 2 Środki krajowe'!$A$1:$P$205</definedName>
    <definedName name="_xlnm.Print_Area" localSheetId="2">'Tab. 3 Projekty zakończone'!$A$1:$N$125</definedName>
    <definedName name="_xlnm.Print_Titles" localSheetId="0">'Tab. 1 Środki UE  '!$2:$5</definedName>
    <definedName name="_xlnm.Print_Titles" localSheetId="1">'Tab. 2 Środki krajowe'!$2:$5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0" i="2" l="1"/>
  <c r="H69" i="1"/>
  <c r="G69" i="1"/>
  <c r="F69" i="1"/>
  <c r="G38" i="1"/>
  <c r="I115" i="6"/>
  <c r="G116" i="6"/>
  <c r="F105" i="2"/>
  <c r="H36" i="1" l="1"/>
  <c r="H35" i="1"/>
  <c r="H38" i="1" s="1"/>
  <c r="F38" i="1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G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03" i="2"/>
  <c r="H102" i="2"/>
  <c r="H101" i="2"/>
  <c r="H100" i="2"/>
  <c r="H99" i="2"/>
  <c r="H98" i="2"/>
  <c r="H97" i="2"/>
  <c r="G96" i="2"/>
  <c r="G105" i="2" s="1"/>
  <c r="H95" i="2"/>
  <c r="H94" i="2"/>
  <c r="H93" i="2"/>
  <c r="H92" i="2"/>
  <c r="H91" i="2"/>
  <c r="H90" i="2"/>
  <c r="H89" i="2"/>
  <c r="H88" i="2"/>
  <c r="H87" i="2"/>
  <c r="H86" i="2"/>
  <c r="H85" i="2"/>
  <c r="H84" i="2"/>
  <c r="H152" i="2"/>
  <c r="F151" i="2"/>
  <c r="F75" i="6"/>
  <c r="H141" i="2"/>
  <c r="H96" i="2" l="1"/>
  <c r="I27" i="6"/>
  <c r="I26" i="6"/>
  <c r="H123" i="2"/>
  <c r="H122" i="2"/>
  <c r="H38" i="2"/>
  <c r="H39" i="2"/>
  <c r="L39" i="2" s="1"/>
  <c r="H99" i="6" l="1"/>
  <c r="H116" i="6" s="1"/>
  <c r="H128" i="2"/>
  <c r="H55" i="2"/>
  <c r="I158" i="2" l="1"/>
  <c r="H117" i="2" l="1"/>
  <c r="I18" i="6" l="1"/>
  <c r="I17" i="6"/>
  <c r="I14" i="1" l="1"/>
  <c r="I65" i="1"/>
  <c r="I31" i="1"/>
  <c r="H155" i="2" l="1"/>
  <c r="H65" i="2"/>
  <c r="H83" i="2" l="1"/>
  <c r="H82" i="2"/>
  <c r="H79" i="2" l="1"/>
  <c r="I64" i="1" l="1"/>
  <c r="I97" i="6" l="1"/>
  <c r="I96" i="6" l="1"/>
  <c r="I95" i="6"/>
  <c r="H182" i="2"/>
  <c r="H181" i="2"/>
  <c r="I94" i="6" l="1"/>
  <c r="I93" i="6"/>
  <c r="F92" i="6"/>
  <c r="I92" i="6" s="1"/>
  <c r="I91" i="6"/>
  <c r="I90" i="6"/>
  <c r="H180" i="2"/>
  <c r="H179" i="2"/>
  <c r="H178" i="2"/>
  <c r="F177" i="2"/>
  <c r="H175" i="2"/>
  <c r="I89" i="6" l="1"/>
  <c r="H174" i="2"/>
  <c r="H78" i="2"/>
  <c r="H173" i="2" l="1"/>
  <c r="I87" i="6" l="1"/>
  <c r="I86" i="6"/>
  <c r="H77" i="2"/>
  <c r="I85" i="6"/>
  <c r="H163" i="2"/>
  <c r="H76" i="2"/>
  <c r="I84" i="6" l="1"/>
  <c r="I83" i="6"/>
  <c r="I82" i="6" l="1"/>
  <c r="I81" i="6"/>
  <c r="H161" i="2"/>
  <c r="H75" i="2"/>
  <c r="I80" i="6" l="1"/>
  <c r="H160" i="2"/>
  <c r="H74" i="2"/>
  <c r="H135" i="2" l="1"/>
  <c r="I22" i="1"/>
  <c r="I21" i="1"/>
  <c r="I20" i="1"/>
  <c r="H153" i="2"/>
  <c r="H147" i="2"/>
  <c r="H146" i="2"/>
  <c r="H61" i="2"/>
  <c r="I74" i="6"/>
  <c r="I70" i="6"/>
  <c r="I67" i="6"/>
  <c r="I64" i="6"/>
  <c r="I62" i="6"/>
  <c r="I61" i="6"/>
  <c r="I55" i="6"/>
  <c r="I54" i="6" l="1"/>
  <c r="I53" i="6"/>
  <c r="I52" i="6"/>
  <c r="H134" i="2"/>
  <c r="H60" i="2"/>
  <c r="I50" i="6" l="1"/>
  <c r="F49" i="6"/>
  <c r="F116" i="6" s="1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H129" i="2"/>
  <c r="H59" i="2"/>
  <c r="H58" i="2"/>
  <c r="H57" i="2"/>
  <c r="H56" i="2"/>
  <c r="I49" i="6" l="1"/>
  <c r="I30" i="6"/>
  <c r="H53" i="2"/>
  <c r="I29" i="6" l="1"/>
  <c r="H52" i="2"/>
  <c r="H51" i="2" l="1"/>
  <c r="H50" i="2"/>
  <c r="H49" i="2"/>
  <c r="H48" i="2"/>
  <c r="I28" i="6" l="1"/>
  <c r="H126" i="2"/>
  <c r="H125" i="2"/>
  <c r="H124" i="2"/>
  <c r="H47" i="2"/>
  <c r="H46" i="2"/>
  <c r="H45" i="2"/>
  <c r="H44" i="2"/>
  <c r="H43" i="2"/>
  <c r="H42" i="2"/>
  <c r="H40" i="2"/>
  <c r="I25" i="6" l="1"/>
  <c r="I24" i="6"/>
  <c r="I23" i="6"/>
  <c r="I22" i="6"/>
  <c r="I21" i="6"/>
  <c r="H121" i="2"/>
  <c r="H120" i="2"/>
  <c r="H119" i="2"/>
  <c r="H118" i="2"/>
  <c r="H32" i="2"/>
  <c r="H31" i="2"/>
  <c r="H30" i="2"/>
  <c r="H29" i="2"/>
  <c r="H28" i="2"/>
  <c r="H27" i="2"/>
  <c r="H26" i="2"/>
  <c r="I19" i="1"/>
  <c r="H113" i="2"/>
  <c r="H112" i="2"/>
  <c r="H23" i="2"/>
  <c r="H22" i="2"/>
  <c r="H21" i="2"/>
  <c r="H20" i="2"/>
  <c r="H19" i="2"/>
  <c r="H18" i="2"/>
  <c r="H17" i="2"/>
  <c r="H16" i="2"/>
  <c r="H15" i="2"/>
  <c r="I44" i="1"/>
  <c r="I43" i="1"/>
  <c r="I42" i="1"/>
  <c r="I18" i="1"/>
  <c r="I17" i="1"/>
  <c r="I38" i="1" l="1"/>
  <c r="H111" i="2"/>
  <c r="I12" i="6"/>
  <c r="H13" i="2"/>
  <c r="I41" i="1"/>
  <c r="I69" i="1" s="1"/>
  <c r="I11" i="6" l="1"/>
  <c r="I9" i="6"/>
  <c r="I8" i="6"/>
  <c r="I116" i="6" s="1"/>
  <c r="H109" i="2"/>
  <c r="H108" i="2"/>
  <c r="H11" i="2"/>
  <c r="H10" i="2"/>
  <c r="H9" i="2"/>
  <c r="H200" i="2" l="1"/>
  <c r="H105" i="2"/>
  <c r="I10" i="1"/>
</calcChain>
</file>

<file path=xl/sharedStrings.xml><?xml version="1.0" encoding="utf-8"?>
<sst xmlns="http://schemas.openxmlformats.org/spreadsheetml/2006/main" count="2642" uniqueCount="610">
  <si>
    <t>Dofinansowanie</t>
  </si>
  <si>
    <t>Lp.</t>
  </si>
  <si>
    <t>Tytuł projektu/nazwa zadania</t>
  </si>
  <si>
    <t>Jednostka realizująca projekt</t>
  </si>
  <si>
    <t>Łącznie:</t>
  </si>
  <si>
    <t>Uwagi</t>
  </si>
  <si>
    <t>Należy wypełnić wszystkie kolumny tabeli (nie zostawiać pustych pól); w przypadku gdy dana pozycja nie dotyczy projektu, wówczas należy wpisać "nie dotyczy" lub "0,00"</t>
  </si>
  <si>
    <t>Nazwa instytucji udzielającej dofinansowania / dotacji</t>
  </si>
  <si>
    <t>Zestawienie projektów/zadań, dla których w okresie sprawozdawczym złożono wniosek o dofinansowanie</t>
  </si>
  <si>
    <t>Zestawienie projektów/zadań, dla których w okresie sprawozdawczym podpisano umowę o dofinansowanie</t>
  </si>
  <si>
    <t>nie dotyczy</t>
  </si>
  <si>
    <t>CH3. Rewitalizacja miasta</t>
  </si>
  <si>
    <t>brak powiązania ze Strategią</t>
  </si>
  <si>
    <t>CH4. Skuteczne promowanie miasta</t>
  </si>
  <si>
    <t>P4. Znacząca pozycja metropolitalna - C16. Intensyfikowanie działań turystyki kulturowej</t>
  </si>
  <si>
    <t>P4. Znacząca pozycja metropolitalna - C18. Zwiększenie międzynarodowej rozpoznawalności miasta w dziedzinie kultury</t>
  </si>
  <si>
    <t>P4. Znacząca pozycja metropolitalna - C19. Zwiększenie międzynarodowej rozpoznawalności w dziecinie sportu</t>
  </si>
  <si>
    <t>P4. Znacząca pozycja metropolitalna - C20. Budowanie rangi ważnego ośrodka szkolnictwa wyższego i nauki</t>
  </si>
  <si>
    <t>Odniesienie do Strategii Rozowoju Miasta Zabrze</t>
  </si>
  <si>
    <t>P1. Aktywne społeczeństwo - C1. Wzmacnianie bezpieczeństwa</t>
  </si>
  <si>
    <t>P1. Aktywne społeczeństwo - C2. Rozwijanie aktywności obywatelskiej</t>
  </si>
  <si>
    <t>P1. Aktywne społeczeństwo - C4. Kreowanie różnorodnych form i aktywności kulturalnych mieszkańców</t>
  </si>
  <si>
    <t xml:space="preserve">P1. Aktywne społeczeństwo - C5. Aktywizowanie sportowo-rekreacyjne mieszkańców </t>
  </si>
  <si>
    <t>P1. Aktywne społeczeństwo - C6. Wzmacnianie działań w ramach aktywnej polityki społecznej</t>
  </si>
  <si>
    <t xml:space="preserve">P2. Rozwój i  innowacyjność gospodarki - C7. Wzmacnianie atrakcyjności inwestycyjnej miasta </t>
  </si>
  <si>
    <t>P2. Rozwój i  innowacyjność gospodarki - C8.Stymulowanie rozwoju lokalnej przedsiębiorczości</t>
  </si>
  <si>
    <t>P2. Rozwój i  innowacyjność gospodarki - C9. Budowanie specjalizacji różnych branż</t>
  </si>
  <si>
    <t>P2. Rozwój i  innowacyjność gospodarki - C10. Kreowanie marek innowacyjności miasta</t>
  </si>
  <si>
    <t>P3. Przyjazność przestrzeni miasta - C11. Zapewnienie ładu przestrzennego</t>
  </si>
  <si>
    <t>P3. Przyjazność przestrzeni miasta - C12. Ochrona środowiska i dostosowanie miasta do wymogów zmian klimatycznych</t>
  </si>
  <si>
    <t>P3. Przyjazność przestrzeni miasta - C13. Wzmacnianie dostępności komunikacyjnej miasta</t>
  </si>
  <si>
    <t>P3. Przyjazność przestrzeni miasta - C14. rozwijanie budownictwa mieszkaniowego</t>
  </si>
  <si>
    <t>P3. Przyjazność przestrzeni miasta - C15. Podnoszenie standardu istniejących komunalnych zasobów mieszkaniowych</t>
  </si>
  <si>
    <t>P1. Aktywne społeczeństwo - C3. Podniesienie jakości kształcenia mieszkańców</t>
  </si>
  <si>
    <t>CH1. Tworzenie warunków rozwoju rodziny</t>
  </si>
  <si>
    <t>CH2. Kształtowanie warunków dla rozwoju smart city</t>
  </si>
  <si>
    <t>P4. Znacząca pozycja metropolitalna - C17. Wzmacnianie udziału w metropolitalnym rynku usług medycznych</t>
  </si>
  <si>
    <t>Wartość projektu</t>
  </si>
  <si>
    <t xml:space="preserve">Nazwa programu, do którego aplikowano o środki finansowe  
</t>
  </si>
  <si>
    <t>nazwa programu, nr działania i poddziałania</t>
  </si>
  <si>
    <t xml:space="preserve">Środki Krajowe
</t>
  </si>
  <si>
    <t>zgodnie z umową o dofinansowanie w przypadku braku podpisanej umowy wpisać dane z wniosku o dofinansowanie</t>
  </si>
  <si>
    <r>
      <t xml:space="preserve">Okres realizacji projektu
</t>
    </r>
    <r>
      <rPr>
        <sz val="10"/>
        <rFont val="Arial"/>
        <family val="2"/>
        <charset val="238"/>
      </rPr>
      <t/>
    </r>
  </si>
  <si>
    <t>(od dd-mm-rrrr do dd-mm-rrrr) wpisać zakres dat zgodnie z umową o dofinansowanie (w przypadku braku podpisanej umowy wpisać dane z wniosku o dofinansowanie)</t>
  </si>
  <si>
    <t xml:space="preserve">Odniesienie do Strategii Rozwoju Miasta Zabrze
</t>
  </si>
  <si>
    <t xml:space="preserve">Rodzaj projektu/zadania </t>
  </si>
  <si>
    <t xml:space="preserve">Nazwa programu, do którego aplikowano o środki finansowe  </t>
  </si>
  <si>
    <t xml:space="preserve">Środki Krajowe </t>
  </si>
  <si>
    <t xml:space="preserve">Środki własne </t>
  </si>
  <si>
    <t>zgodnie z umową o dofinansowanie wpisać sumę środków własnych kwalifikowalnych i niekwalifikowalnych wskazanych w umowie o dofinansowanie (w przypadku braku podpisanej umowy wpisać dane z wniosku o dofinansowanie)</t>
  </si>
  <si>
    <t>zgodnie z umową o dofinansowanie, w przypadku braku podpisanej umowy wpisać dane z wniosku o dofinansowanie</t>
  </si>
  <si>
    <t xml:space="preserve">Środki własne 
</t>
  </si>
  <si>
    <t>zgodnie z umową o dofinansowanie, wpisać sumę środków własnych kwalifikowalnych i niekwalifikowalnych wskazanych w umowie o dofinansowanie (w przypadku braku podpisanej umowy wpisać dane z wniosku o dofinansowanie)</t>
  </si>
  <si>
    <t xml:space="preserve">Odniesienie do Strategii Rozwoju Miasta Zabrze </t>
  </si>
  <si>
    <t>wybrać z listy rozwijalnej  
(cel oraz nazwa priorytetu)</t>
  </si>
  <si>
    <t xml:space="preserve">wpisać T lub M 
(inwestycyjne T / tzw. Miękkie M) </t>
  </si>
  <si>
    <t xml:space="preserve">wpisać T lub M
(inwestycyjne T / tzw. Miękkie M) </t>
  </si>
  <si>
    <t xml:space="preserve">Nazwa programu, do którego aplikowano o środki finansowe </t>
  </si>
  <si>
    <t xml:space="preserve">Stan realizacji projektu
</t>
  </si>
  <si>
    <t xml:space="preserve"> wpisać w realizacji lub zakończony, jeżeli projekt znajduje się w trakcie realizacji, wpisać "w realizacji"; jeżeli projekt został zrealizowany i zatwierdzony został wniosek o płatność końcową, wówczas wpisać "zakończony" i wypełnić tabelę 3</t>
  </si>
  <si>
    <t>wybrać z listy rozwijalnej 
(cel oraz nazwa priorytetu)</t>
  </si>
  <si>
    <t>W przypadku otrzymania dotacji/dofinansowania w EUR, należy podać kwotę wynikającą  z umowy w EUR i PLN, natomiast jeżeli w umowie nie podano wartości w PLN, wówczas należy przeliczyć wartość na PLN po średnim kursie NBP z dnia podpisania umowy (w przypadku braku podpisanej umowy przeliczyć na dzień złożenia wniosku o dofinansowanie)</t>
  </si>
  <si>
    <t>W przypadku otrzymania dotacji/dofinansowania w EUR, należy podać kwotę wynikającą  z umowy w EUR i PLN, natomiast jeżeli w umowie nie podano wartości w PLN, wówczas należy przeliczyć wartość na PLN po średnim kursie NBP z dnia podpisania umowy 
(w przypadku braku podpisanej umowy przeliczyć na dzień złożenia wniosku o dofinansowanie)</t>
  </si>
  <si>
    <t>pełna nazwa realizatora</t>
  </si>
  <si>
    <t>całkowita wartość projektu zgodnie z umową o dofinansowanie</t>
  </si>
  <si>
    <t>zgodnie z umową o dofinansowanie, w przypadku braku podpisanej umowy wpisać dane instytucji, do której złożono wniosek o dofinansowanie</t>
  </si>
  <si>
    <t>UM i JEDNOSTKI UM</t>
  </si>
  <si>
    <t>Tabela 1. Zestawienie projektów współfinansowanych ze środków unijnych w okresie od 01.01.2024 r. do 31.12.2024 r.</t>
  </si>
  <si>
    <t>Tabela 2. Zestawienie projektów współfinansowanych ze środków krajowych w okresie od  01.01.2024 r. do 31.12.2024 r.</t>
  </si>
  <si>
    <t>Tabela 3. Zestawienie projektów współfinansowanych ze środków unijnych i/lub krajowych,  zakończonych w okresie od 01.01.2024 r. do 31.12.2024 r.</t>
  </si>
  <si>
    <t>Organowe - Love na BIS</t>
  </si>
  <si>
    <t>Kierunek GZM</t>
  </si>
  <si>
    <t>Górnośląsko-Zagłębiowska Metropolia</t>
  </si>
  <si>
    <t>M</t>
  </si>
  <si>
    <t>Monumentalna rajza po Elektrociepłowni Zabrze</t>
  </si>
  <si>
    <t>Miasto Zabrze nie otrzymało dotacji</t>
  </si>
  <si>
    <t>Miasto Zabrze</t>
  </si>
  <si>
    <t>zakończony</t>
  </si>
  <si>
    <t>Komunikacja bez barier. Typ 1: wsparcie dla Instytucji Rynku Pracy.</t>
  </si>
  <si>
    <t>Powiatowy Urząd Pracy w Zabrzu</t>
  </si>
  <si>
    <t>Fundusze Europejskie dla Śląskiego 2021- 2027 (Europejski Fundusz Społeczny +) FESL.05.06. Szkolenia dla pracowników IRP</t>
  </si>
  <si>
    <t>Wojewódzki Urząd Pracy w Katowicach</t>
  </si>
  <si>
    <t>Fundusze Europejskie dla Śląskiego 2021- 2027 (Europejski Fundusz Społeczny +) FESL.05.01.Aktywizacja zawodowa przez PUP</t>
  </si>
  <si>
    <t>Aktywizacja osób bezrobotnych
zarejestrowanych w Powiatowym
Urzędzie Pracy w Zabrzu (II)</t>
  </si>
  <si>
    <t>Aktywizacja osób bezrobotnych zarejestrowanych w Powiatowym Urzędzie Pracy w Zabrzu (I)</t>
  </si>
  <si>
    <t>Fundusze Europejskie dla
Śląskiego 2021-2027
(Europejski Fundusz
Społeczny +)
FESL.05.01.Aktywizacja
zawodowa przez PUP</t>
  </si>
  <si>
    <t>Zapewnienie zakwaterowania i całodziennego wyżywienia zbiorowego ludności uchodźczej z Ukrainy</t>
  </si>
  <si>
    <t>ŚUW</t>
  </si>
  <si>
    <t>Wydział Zarządzania Kryzysowego i Ochrony Ludności</t>
  </si>
  <si>
    <t>Dotacja celowa z budżetu Województwa Śląskiego na zakup sprzętu ratowniczo - gaśniczego, umundurowania i wyposażenia w ramach Konkursu Marszałkowskiego. Uchwała nr VI/67/8/2024 Sejmiku Województwa Śląskiego.</t>
  </si>
  <si>
    <t>Województwo Śląskie</t>
  </si>
  <si>
    <t>zakończone</t>
  </si>
  <si>
    <t>Ustawa o pomocy obywatelom Ukrainy</t>
  </si>
  <si>
    <t xml:space="preserve">Czyste Zabrze - transformacja energetyczna miasta. Budynki mieszkalne. </t>
  </si>
  <si>
    <t xml:space="preserve"> Program Fundusze Europejskie dla Śląskiego 2021-2027 
PRIORYTET X Fundusze Europejskie na transformację
DZIAŁANIE FESL. 10.06 Rozwój energetyki rozproszonej opartej o odnawialne źródła energii - projekty grantowe i parasolowe
</t>
  </si>
  <si>
    <t>T</t>
  </si>
  <si>
    <t>wniosek zakwalifikowany do dofinansowania - na dzień 17.12.2024 r. brak umowy o dofinansowanie</t>
  </si>
  <si>
    <t>Zabrzańskie Innowacje Energetyczne - koncepcja rozwoju klastra energii/ KLASTER ENERGII</t>
  </si>
  <si>
    <t>KPO; Inwestycja B2.2.2 Instalacje OZE realizowane przez społeczności energetyczne; Działanie A.1: Rozwój Istniejących klastrów energii</t>
  </si>
  <si>
    <t>UE/ NextGeneration EU/ Ministerstwo Klimatu i Środowiska</t>
  </si>
  <si>
    <t>w realizacji</t>
  </si>
  <si>
    <t>Wojewódzki Fundusz Ochrony Środowiska i Gospodarki Wodnej w Katowicach</t>
  </si>
  <si>
    <t>Programu Priorytetowego – dofinansowanie  wymiany źródeł ciepła i poprawę efektywności energetycznej w lokalach mieszkalnych znajdujących się w budynkach mieszkalnych wielorodzinnych w ramach Wojewódzkiego Funduszu Ochrony Środowiska i Gospodarki Wodnej na lata 2022-2026.</t>
  </si>
  <si>
    <t>WFOŚiGW</t>
  </si>
  <si>
    <t>Mam pomysł - mam biznes</t>
  </si>
  <si>
    <t>Fundusze Europejskie dla Śląskiego 2021-2027
nr FESL.10.20-IP.02-074/23
PRIORYTET
FESL.10 Fundusze Europejskie na transformację
DZIAŁANIE
FESL.10.20 Wsparcie na założenie działalności gospodarczej</t>
  </si>
  <si>
    <t>rezygnacja z realizacji projektu</t>
  </si>
  <si>
    <t>Zadania 3.3. Pakiet
szkoleń – dostępność instytucji kultury
i wdrażanie standardów dostępności</t>
  </si>
  <si>
    <t>Projektowanie
uniwersalne kultury – dostępność w instytucjach kultury finansowany ze środków
Unii Europejskiej w ramach działania 3.3 „Systemowa poprawa dostępności”
Priorytetu III „Dostępność i usługi dla osób z niepełnosprawnościami” Programu
Fundusze Europejskie dla Rozwoju Społecznego 2021-2027</t>
  </si>
  <si>
    <t>Narodowe Centrum Kultury w partnerstwie z Państwowym Funduszem Rehabilitacji
Osób Niepełnosprawnych (PFRON).</t>
  </si>
  <si>
    <t>Industrialne Dziedzictwo Górnego Śląska - rewitalizacja obiektów zabytkowych Muzeum Górnictwa Węglowego
w Zabrzu</t>
  </si>
  <si>
    <t>Priorytet FENX.07 Kultura, Działanie FENX.07.01 Infrastruktura kultury i turystyki kulturowej Programu Fundusze Europejskie na Infrastrukturę, Klimat, Środowisko 2021 – 2027.</t>
  </si>
  <si>
    <t>Ministerstwo Kultury i Dziedzictwa Narodowego</t>
  </si>
  <si>
    <t>Wniosek odrzucony na etapie oceny formalnej</t>
  </si>
  <si>
    <t>Ochrona i podniesienie atrakcyjności turystycznej podziemnych wyrobisk Muzeum Górnictwa Węglowego w
Zabrzu</t>
  </si>
  <si>
    <t>Symfonia Kopalni</t>
  </si>
  <si>
    <t>KPO. GRANTY 2024. A2.5.1: Program wspierania działalności podmiotów sektora kultury i przemysłów kreatywnych na rzecz stymulowania ich rozwoju.</t>
  </si>
  <si>
    <t>Narodowy Instytut Muzyki i Tańca</t>
  </si>
  <si>
    <t>Portal do Śląskości – tradycja górniczych orkiestr dętych w nowej odsłonie</t>
  </si>
  <si>
    <t>Rozwój narzędzia AI do analizy treści dokumentacji historycznej</t>
  </si>
  <si>
    <t>Śląska Młodzieżowa Orkiestra Dęta - idziemy za ciosem!</t>
  </si>
  <si>
    <t>Muzeum Górnictwa Węglowego w Zabrzu</t>
  </si>
  <si>
    <t>Programy 2025
Edukacja artystyczna</t>
  </si>
  <si>
    <t>Ministerstwo Kultury i Dziedzictwa Narodowego
Departament Szkolnictwa Artystycznego</t>
  </si>
  <si>
    <t>Zakup wyposażenia multimedialnego wspierającego prowadzenie lekcji edukacyjnych w podziemiach Sztolni Królowa Luiza w Zabrzu</t>
  </si>
  <si>
    <t>Programy 2025
Infrastruktura kultury</t>
  </si>
  <si>
    <t>Nowe Głosy Sceny Carnall - Świeże Brzmienia Regionu!</t>
  </si>
  <si>
    <t>Programy 2025
Muzyka</t>
  </si>
  <si>
    <t>XII edycja Międzynarodowego Festiwalu im. Krzysztofa Pendereckiego – poziom 320</t>
  </si>
  <si>
    <t>SPAMIYNTEJ TO. Ochrona dziedzictwa kulturowego górniczych orkiestr dętych</t>
  </si>
  <si>
    <t>Programy 2025
Kultura ludowa i tradycyjna</t>
  </si>
  <si>
    <t>Ministerstwo Kultury i Dziedzictwa Narodowego
Departament Narodowych Instytucji Kultury</t>
  </si>
  <si>
    <t>Barbórka - Żywe Tradycje - duma na Śląsku!</t>
  </si>
  <si>
    <t>Dźwiękowa Akademia Dziedzictwa Górniczego</t>
  </si>
  <si>
    <t>Programy 2025
Edukacja kulturalna</t>
  </si>
  <si>
    <t>Narodowe Centrum Kultury</t>
  </si>
  <si>
    <t>Wykonanie wystawy multimedialnej pn.: „Magiczny Śląsk” w przestrzeniach wystawienniczych budynku Muzeum Górnictwa Węglowego
w Zabrzu przy ul. 3 go Maja 19 w Zabrzu.</t>
  </si>
  <si>
    <t>Programy 2025
Wspieranie działań muzealnych - wystawy i katalogi</t>
  </si>
  <si>
    <t>Narodowy Instytut Muzeów</t>
  </si>
  <si>
    <t>Projekt Interreg Europe "DIGI-CONTENT" - dofinansowanie wkładu własnego</t>
  </si>
  <si>
    <t>Programy 2025
Promesa dla kultury</t>
  </si>
  <si>
    <t>Ministerstwo Kultury i Dziedzictwa Narodowego
Departament Funduszy i Spraw Europejskich</t>
  </si>
  <si>
    <t xml:space="preserve">Zabrze, dwie drewniane łodzie płaskodnne z GKSD w Zabrzu (druga połowa XIX w), przeprowadzenie prac konserwatorskich łodzi znalezionych w sztolni - etap V  </t>
  </si>
  <si>
    <t xml:space="preserve">Muzeum Górnictwa Weglowego w Zabrzu </t>
  </si>
  <si>
    <t xml:space="preserve"> Ochrona zabytków </t>
  </si>
  <si>
    <t>Synergia dziedzictwa. Moc dętych - festiwal orkiestr górniczych</t>
  </si>
  <si>
    <t>Synergie</t>
  </si>
  <si>
    <t>Warsztaty dla dzieci, towarzyszące wydarzeniu Zakochać się w tradycji - BarbórkoweLOVE 2024</t>
  </si>
  <si>
    <t>PROGRAM GRANTÓW 2024 1/2024</t>
  </si>
  <si>
    <t>Fundacją LOTTO im. Haliny Konopackiej</t>
  </si>
  <si>
    <t>Ogród wertykalny w Parku 12C</t>
  </si>
  <si>
    <t>"SPORTOWO
KULTURALNIE LOKALNIE"</t>
  </si>
  <si>
    <t>MOC DĘTYCH - Zabrzański Festiwal Orkiestr Dętych w nowej odsłonie</t>
  </si>
  <si>
    <t>Kultura - Interwencje. Edycja 2024</t>
  </si>
  <si>
    <t>3-06-2024</t>
  </si>
  <si>
    <t>31-08-2024</t>
  </si>
  <si>
    <t>Śląska Młodzieżowa Orkiestra Dęta - odpowiedź na nowe wyzwania</t>
  </si>
  <si>
    <t>Niematerialne - przekaż dalej</t>
  </si>
  <si>
    <t>Narodowy Instytut Dziedzictwa</t>
  </si>
  <si>
    <t>1-08-2024</t>
  </si>
  <si>
    <t>31-10-2024</t>
  </si>
  <si>
    <t xml:space="preserve">Wykonanie kolejnego etapu prac koserwatorskich łodzi z GKSD w Zabrzu (konserwacja drewna, przygotownaie do rekonstrukcji, konserwacja elementów metaowych) </t>
  </si>
  <si>
    <t xml:space="preserve">Wojeówdzki Konserwator Zabytków </t>
  </si>
  <si>
    <t>w realizacjii</t>
  </si>
  <si>
    <t>Centrum Aktywizacji Społeczno-Zawodowej w Zabrzu</t>
  </si>
  <si>
    <t>Regionalny Program Operacyjny Województwa Śląskiego na lata 2014-2020
OŚ PRIORYTETOWA IX Włączenie społeczne 
DZIAŁANIE Działania 9.1 Aktywna integracja
PODDZIAŁANIE 9.1.1  Wzmacnianie potencjału społeczno - zawodowego społeczności lokalnych – ZIT Subregion Centralny</t>
  </si>
  <si>
    <t>Zarząd Województwa Śląskiego</t>
  </si>
  <si>
    <t>Górnicze Miasto Dzieci - półkolonie - edycja VII</t>
  </si>
  <si>
    <t>brak</t>
  </si>
  <si>
    <t xml:space="preserve">Narodowy Bank Polski </t>
  </si>
  <si>
    <t>14-08-2024</t>
  </si>
  <si>
    <t>Wdrożenie e-usług związanych z wypożyczaniem i zwrotem książek w MBP w Zabrzu</t>
  </si>
  <si>
    <t>Miejska Biblioteka Publiczna im. Jerzego Fusieckiego w Zabrzu</t>
  </si>
  <si>
    <t>Fundusze Europejskie dla śląskiego 2021-2027 ( Europejski Fundusz Rozwoju Regionalnego)</t>
  </si>
  <si>
    <t>Departament Europejskiego Funduszu Rozwoju Regionalnego</t>
  </si>
  <si>
    <t>Biblioteka dla wszystkich. Nowa przygoda</t>
  </si>
  <si>
    <t xml:space="preserve">Biblioteka dla wszystkich. </t>
  </si>
  <si>
    <t>FRSI Save the Children International</t>
  </si>
  <si>
    <t>Reporterskim okiem</t>
  </si>
  <si>
    <t>Partnerstwo dla książki</t>
  </si>
  <si>
    <t>MKiDN</t>
  </si>
  <si>
    <t>Biblioteka w uniwersum</t>
  </si>
  <si>
    <t>Na zdrowie czytaj!</t>
  </si>
  <si>
    <t>Promocja czytelnictwa</t>
  </si>
  <si>
    <t>Zakup i zdalny dostęp do nowości wydawniczych</t>
  </si>
  <si>
    <t>Narodowy program rozwoju czytelnictwa 2.0. na lata 2021-2025. Poprawa oferty bibliotek publicznych</t>
  </si>
  <si>
    <t>Książka na szóstkę-wypełniamy pustkę</t>
  </si>
  <si>
    <t>Na zdrowie ..czytaj! Recepta na literaturę</t>
  </si>
  <si>
    <t>01-03-2025</t>
  </si>
  <si>
    <t>31-12-2025</t>
  </si>
  <si>
    <t>Życie w literaturze</t>
  </si>
  <si>
    <t>Książka na szóstkę-wypełniamy pustkę 2023-2024</t>
  </si>
  <si>
    <t>Objazd spektaklu "Chopcy z Roosevelta"</t>
  </si>
  <si>
    <t>Teatr Nowy w Zabrzu</t>
  </si>
  <si>
    <t>Teatr Polska</t>
  </si>
  <si>
    <t>Instytut Teatralny im. Zbigniewa raszewskiego</t>
  </si>
  <si>
    <t>Archiwum"59 - 65-lecie Teatru Nowego w Zabrzu</t>
  </si>
  <si>
    <t>Krajowy Plan Odbudowy i Zwiększania Odporności . A.2.5,1: Program wspierania działalności podmiotów sektora kulturyi przemysłów kreatywnych na rzecz stymulowania ich rozwoju.</t>
  </si>
  <si>
    <t>Freud się kłania</t>
  </si>
  <si>
    <t>Krajowy Plan Odbudowy i Zwiększania Odporności , A.2.5.1: Program wspierania działalności podmiotów sektora kulturyi przemysłów kreatywnych na rzecz stymulowania ich rozwoju.</t>
  </si>
  <si>
    <t>Zakup sprzetu nagłośnieniowego</t>
  </si>
  <si>
    <t>Infrastruktura kultury</t>
  </si>
  <si>
    <t>Zakup wyposażenia scenicznego</t>
  </si>
  <si>
    <t>złożono wniosek</t>
  </si>
  <si>
    <t>XXIII Festiwal Dramaturgii Współczesnej "Rzeczywistośc przedstawiona"</t>
  </si>
  <si>
    <t>Teatr 2025</t>
  </si>
  <si>
    <t>Słabi. Realizacja spektaklu "Słabi" i działania społeczno-edukacyjne.</t>
  </si>
  <si>
    <t>złozono wniosek</t>
  </si>
  <si>
    <t>Freud się kłania- warsztaty</t>
  </si>
  <si>
    <t>Edukacja kulturalna 2025</t>
  </si>
  <si>
    <t>"Co kto lubi, a ja ucho" widowisko baśniowe</t>
  </si>
  <si>
    <t>Wydarzenia artystyczne dla dzieci i młodzieżowy</t>
  </si>
  <si>
    <t>Wiedzą sąsiedzi jak kto siedzi-interaktywne widowisko teatralne</t>
  </si>
  <si>
    <t>Reymont.Interwencje</t>
  </si>
  <si>
    <t>Zakup sprzętu nagłośnieniowego</t>
  </si>
  <si>
    <t>Objazd spektaklu"Chopcy z Roosevelta"</t>
  </si>
  <si>
    <t>Instytut Teatralny im. Zbigniewa Raszewskiego</t>
  </si>
  <si>
    <t>Modernizacja najstarszego kina na Górnym Śląsku - Kina ROMA</t>
  </si>
  <si>
    <t>Miejski Ośrodek Kultury w Zabrzu</t>
  </si>
  <si>
    <t>Program IV. Rozwój kin; Priorytet I. Modernizacja kin</t>
  </si>
  <si>
    <t>Polski Instytut Sztuki Filmowej</t>
  </si>
  <si>
    <t>Cyfryzacja najstarszego kina na Górnym Śląsku - Kina ROMA</t>
  </si>
  <si>
    <t xml:space="preserve">Program IV. Rozwój kin; Priorytet II. Cyfryzacja kin </t>
  </si>
  <si>
    <t>Ogólnopolski Festiwal Tańca Dla Dzieci HOPS</t>
  </si>
  <si>
    <t>Edukacja kulturalna</t>
  </si>
  <si>
    <t>nabór nie został rozstrzygnięty</t>
  </si>
  <si>
    <t>Kultura na (wyższym) poziomie - zakup nowoczesnego wyposażenia i sprzętu na miarę XXI wieku</t>
  </si>
  <si>
    <t>Infrastruktura domów kultury</t>
  </si>
  <si>
    <t xml:space="preserve"> "Cykliczne upowszechnianie przez media zasady zrównoważonego rozwoju  i informacji dotyczących źródeł i systemów finansowania ochrony środowiska w 2024"  </t>
  </si>
  <si>
    <t>Centrum Informacji Kulturalnej</t>
  </si>
  <si>
    <t>EE 5.1. Cykliczne upowszechnianie zasady zrównoważonego rozwoju poprzez media</t>
  </si>
  <si>
    <t xml:space="preserve">Wojewódzki Fundusz Ochrony Środowiska i Gospodarki Wodnej w Katowicach </t>
  </si>
  <si>
    <t>Solo i w orkiestrze-warsztaty dla uczniów szkół muzycznych  II stopnia</t>
  </si>
  <si>
    <t>Filharmonia Zabrzańska</t>
  </si>
  <si>
    <t>Edukacja Artystyczna</t>
  </si>
  <si>
    <t>Priorytet P1 Aktywne Społeczeństwo Miejskie C4Kreowanie różnorodnych form aktywności kulturalnych mieszkańców</t>
  </si>
  <si>
    <t>Zakup wyposażenia biurowego na potrzeby Filharmonii Zabrzańskiej</t>
  </si>
  <si>
    <t>Zakup instrumentów muzycznych z akcesoriami dla Filharmonii Zabrzańskiej</t>
  </si>
  <si>
    <t xml:space="preserve">Remonty zasobów komunalnych zamieszkałych i przeznaczonych dla społeczności romskiej </t>
  </si>
  <si>
    <t>Wydział Zarządzania Mieniem</t>
  </si>
  <si>
    <t>Program integracji społecznej i obywatelskiej Romów w Polsce na lata 2021-2030</t>
  </si>
  <si>
    <t>Skarb Państwa - Wojewoda Śląski</t>
  </si>
  <si>
    <t>Finansowe wsparcie na pokrycie części kosztów przedsięwzięcia polegającego na remoncie ośmiu lokali mieszkalnych przy ul. Tomeczka 14/1, ul. Tomeczka 14/2, ul. Tomeczka 16/1, ul. Tomeczka 16/3, ul. Tomeczka 16/5, ul. Tomeczka 16/6, ul. 1 Maja 7/1 i ul. Staszica 4/3</t>
  </si>
  <si>
    <t>Bezzwrotne wsparcie budownictwa z Funduszu Dopłat</t>
  </si>
  <si>
    <t>Bank Gospodarstwa Krajowego</t>
  </si>
  <si>
    <t>Finansowe wsparcie na pokrycie części kosztów przedsięwzięcia polegającego na remoncie sześciu lokali mieszkalnych przy ul. Hutniczej 1a/2, ul. Hutniczej 3a/1, ul. Hutniczej 3a/7, ul. Hutniczej 3a/10, ul. Hutniczej 3a/11 i ul. Hutniczej 3a/13</t>
  </si>
  <si>
    <t>Finansowe wsparcie na pokrycie części kosztów przedsięwzięcia polegającego na remoncie sześciu lokali mieszkalnych przy ul. Wallek-Walewskiego 18/7, ul. 1 Maja 7/6, ul. Staromiejskiej 112/7, ul. Krasińskiego 12a/8, ul. 11 Listopada 104/3 i ul. Zamkowej 8/3</t>
  </si>
  <si>
    <t>Finansowe wsparcie na pokrycie części kosztów przedsięwzięcia polegającego na remoncie czterech lokali mieszkalnych przy ul. Buchenwaldczyków 2/8, ul. Wallek-Walewskiego 2/3, ul. Wallek-Walewskiego 2/12 i ul. Wallek-Walewskiego 24/5</t>
  </si>
  <si>
    <t>Finansowe wsparcie na pokrycie części kosztów przedsięwzięcia polegającego na remoncie czterech lokali mieszkalnych przy ul. Górnośląskiej 8/2, ul. Nowodworskiej 13/3, ul. Sienkiewicza 24-24 of./12 i ul. Staromiejskiej 45/9</t>
  </si>
  <si>
    <t>Finansowe wsparcie na pokrycie części kosztów przedsięwzięcia polegającego na remoncie lokalu mieszkalnego przy ul. Św. Floriana 24/6</t>
  </si>
  <si>
    <t>Finansowe wsparcie na pokrycie części kosztów przedsięwzięcia polegającego na remoncie pięciu lokali mieszkalnych przy ul. 11 Listopada 163A/3, ul. Mendego 10/3, ul. Nocznickiego 2/2, ul. Szramka 12/7 i ul. Żeromskiego 37/3</t>
  </si>
  <si>
    <t>Finansowe wsparcie na pokrycie części kosztów przedsięwzięcia polegającego na remoncie lokalu mieszkalnego przy ul.Banachiewicza 14/37</t>
  </si>
  <si>
    <t>Finansowe wsparcie na pokrycie części kosztów przedsięwzięcia polegającego na remoncie lokalu mieszkalnego przy ul. Solskiego 5/2</t>
  </si>
  <si>
    <t>Finansowe wsparcie na pokrycie części kosztów przedsięwzięcia polegającego na remoncie lokalu mieszkalnego przy ul. Tarnopolskiej 56/3</t>
  </si>
  <si>
    <t>Finansowe wsparcie na pokrycie części kosztów przedsięwzięcia polegającego na remoncie lokalu mieszkalnego przy ul. Tomeczka 8/7</t>
  </si>
  <si>
    <t>Finansowe wsparcie na pokrycie części kosztów przedsięwzięcia polegającego na remoncie lokalu mieszkalnego przy ul. Sienkiewicza 6/5</t>
  </si>
  <si>
    <t>Finansowe wsparcie na pokrycie części kosztów przedsięwzięcia polegającego na remoncie lokalu mieszkalnego przy ul. Gen. De Gaulle'a 96/1</t>
  </si>
  <si>
    <t>Finansowe wsparcie na pokrycie części kosztów przedsięwzięcia polegającego na remoncie lokalu mieszkalnego przy ul. Łokietka 1/2</t>
  </si>
  <si>
    <t>Finansowe wsparcie na pokrycie części kosztów przedsięwzięcia polegającego na remoncie lokalu mieszkalnego przy ul. Sportowej 4a/1</t>
  </si>
  <si>
    <t>Finansowe wsparcie na pokrycie części kosztów przedsięwzięcia polegającego na remoncie lokalu mieszkalnego przy ul. Turystycznej 5/9</t>
  </si>
  <si>
    <t>Finansowe wsparcie na pokrycie części kosztów przedsięwzięcia polegającego na remoncie lokalu mieszkalnego przy ul. Pawliczka 19/5</t>
  </si>
  <si>
    <t>Finansowe wsparcie na pokrycie części kosztów przedsięwzięcia polegającego na remoncie lokalu mieszkalnego przy ul. Buchenwaldczyków 10/2</t>
  </si>
  <si>
    <t>Finansowe wsparcie na pokrycie części kosztów przedsięwzięcia polegającego na remoncie lokalu mieszkalnego przy ul. Nowodworskiej 37/6</t>
  </si>
  <si>
    <t>Finansowe wsparcie na pokrycie części kosztów przedsięwzięcia polegającego na remoncie lokalu mieszkalnego przy ul. Staromiejskiej 112/12</t>
  </si>
  <si>
    <t>Finansowe wsparcie na pokrycie części kosztów przedsięwzięcia polegającego na remoncie lokalu mieszkalnego przy ul. Tuwima 24/2</t>
  </si>
  <si>
    <t>Finansowe wsparcie na pokrycie części kosztów przedsięwzięcia polegającego na remoncie lokalu mieszkalnego przy ul. Sienkiewicza 6/8</t>
  </si>
  <si>
    <t>Finansowe wsparcie na pokrycie części kosztów przedsięwzięcia polegającego na remoncie lokalu mieszkalnego przy ul. Tomeczka 8/9</t>
  </si>
  <si>
    <t>Finansowe wsparcie na pokrycie części kosztów przedsięwzięcia polegającego na remoncie trzech lokali mieszkalnych przy ul. Osiedleńczej 2/2, ul. Buchenwaldczyków 5/1 i ul. Buchenwaldczyków 5/1A</t>
  </si>
  <si>
    <t>Finansowe wsparcie na pokrycie części kosztów przedsięwzięcia polegającego na remoncie trzech lokali mieszkalnych przy ul. Królewskiej 5/4, ul. Nowodworskiej 37/1 i ul. Tarnopolskiej 36/2</t>
  </si>
  <si>
    <t>Kształcenie ustawiczne pracowników i pracodawcy z Krajowego Funduszu Szkoleniowego</t>
  </si>
  <si>
    <t>JGN</t>
  </si>
  <si>
    <t>Krajowy Fundusz Szkoleniowy</t>
  </si>
  <si>
    <t>Skarb Państwa-PUP Zabrze</t>
  </si>
  <si>
    <t>Modernizacja budynku użyteczności publicznej przy ul. Jordana 2</t>
  </si>
  <si>
    <t>Rządowy Fundusz Inwestycji Lokalnych</t>
  </si>
  <si>
    <t>Ministerstwo Finansów</t>
  </si>
  <si>
    <t>Modernizacja obiektów sportowych Ośrodka Sportowo Rekreacyjnego Walka w Zabrzu</t>
  </si>
  <si>
    <t>Fundusz Rozwoju Kultury Fizycznej  Program rozwoju infrastruktury piłkarskiej - edycja 2022</t>
  </si>
  <si>
    <t>Minister Sportu i Turystyki</t>
  </si>
  <si>
    <t>Poprawa efektywności energetycznej wraz z rewitalizacją budynków użyteczności publicznej przy ul. K. Miarki 5 oraz ul. Tarnopolskiej 80 w Zabrzu</t>
  </si>
  <si>
    <t>RZądowy Fundusz Polski Ład:Program Inwestycji Strategicznych</t>
  </si>
  <si>
    <t>Prezes Rady Ministrów</t>
  </si>
  <si>
    <t>Wydział Oświaty, Zdrowia i Spraw Społecznych</t>
  </si>
  <si>
    <t>Dotacja celowa 2024 - wsparcie dostępu do książek, podręczników, materiałów edukacyjnych i ćwiczeniowych</t>
  </si>
  <si>
    <t>Program na rzecz integracji społecznej i obywatelskiej Romów w Polsce na lata 2021-2030</t>
  </si>
  <si>
    <t>SP 43 w Zabrzu</t>
  </si>
  <si>
    <t>Wojewoda  Śląski</t>
  </si>
  <si>
    <t>Szkołą Podstawowa  Nr 3,8,36,43,P12,</t>
  </si>
  <si>
    <t>Ministerstwo Edukacji Narodowej</t>
  </si>
  <si>
    <t>Zielona Pracownia 2024</t>
  </si>
  <si>
    <t>Szkoła Podstawowa Nr 30 w Zabrzu</t>
  </si>
  <si>
    <t>T/M</t>
  </si>
  <si>
    <t>Szkoła Podstawowa Nr 35 w Zespole Szkół Nr 18</t>
  </si>
  <si>
    <t>Ekopracownia pod chmurką 2024</t>
  </si>
  <si>
    <t>II Liceum Ogólnokształcące im. Wojciecha Kilara w Zespole Szkół Ogólnokształcących Nr 5 w Zabrzu</t>
  </si>
  <si>
    <t>Polsko-Niemiecka Współpraca Młodzieży</t>
  </si>
  <si>
    <t>I Liceum Ogólnokształcące im. prof. Zbigniewa Religi w Zabrzu</t>
  </si>
  <si>
    <t>III Liceum Ogólnokształcące z Oddziałami Dwujęzycznymi w Zabrzu</t>
  </si>
  <si>
    <t>Praktyki zawodowe w rytmie flamenco</t>
  </si>
  <si>
    <t xml:space="preserve">Zespól Szkół nr 10 
im. prof.
 J. Groszkowskiego </t>
  </si>
  <si>
    <t>Kształcenie i Szkolenia Zawodowe w programie Erasmus+
projekty krótkoterminowe (KA122-VET)</t>
  </si>
  <si>
    <t xml:space="preserve">Narodowa Agencja Programu Erasmus+ i Europejskiego Korpusu Solidarności </t>
  </si>
  <si>
    <t>Mechanik na europejskim rynku pracy</t>
  </si>
  <si>
    <t>Zespół Szkół Mechaniczno-Samochodowych w Zabrzu</t>
  </si>
  <si>
    <t>Fundusze Ruropejskie dla Rozwoju Społecznego</t>
  </si>
  <si>
    <t>Zdobywając europejskie doświadczenie zawodowe</t>
  </si>
  <si>
    <t>Zabrzanskie Centrum Ksztalcenia Ogolnego i Zawodowego w Zabrzu</t>
  </si>
  <si>
    <t>02.11.2023 r.</t>
  </si>
  <si>
    <t>„Strzelnica w powiecie 2024”</t>
  </si>
  <si>
    <t>Miasto Zabrze/ ZSEU</t>
  </si>
  <si>
    <t>Ministerstwo Obrony Narodowej</t>
  </si>
  <si>
    <t>Rządowy program rozwijania szkolnej infrastruktury oraz kometencji uczniów i nauczycieli w zakresie technologii informacyjno-komunikacyjnych na lata 2020-2024</t>
  </si>
  <si>
    <t>Wojewoda Śląski</t>
  </si>
  <si>
    <t>Przedsięwziecie Ministra Edukacj pn. Podróże z klasą</t>
  </si>
  <si>
    <t>Minister Edukacji i Nauki</t>
  </si>
  <si>
    <t xml:space="preserve">Rządowy program pomocy uczniom niepełnosprawnym w formie dofinansowania zakupu podręczników, materiałów edukacyjnych i materiałów ćwiczeniowych w latach 2023-2025 </t>
  </si>
  <si>
    <t>Dofinansowanie ze środków Krajowego Funduszu Szkoleniowego działań  obejmujących kształcenie ustawiczne pracowników i pracodawcy</t>
  </si>
  <si>
    <t xml:space="preserve">Powiatowy Urząd Pracy w Zabrzu </t>
  </si>
  <si>
    <t>Dofinansowanie ze środków Wojewódzkiego Funduszu Ochrony Środowiska i Gospodarki Wodnej w Katowicach „Profilaktyki wraz z edukacją ekologiczną, realizowaną w trakcie wyjazdów śródrocznych 
na tzw. zielone szkoły”</t>
  </si>
  <si>
    <t>Szkoła Podstawowa Nr 25 im. Jana Pawła II w Zabrzu</t>
  </si>
  <si>
    <t>Szkoła Podstawowa Specjalna Nr 41 im. Wielkiej Orkiestry Świątecznej Pomocy w Zabrzu</t>
  </si>
  <si>
    <t xml:space="preserve"> Szkoła Podstawowa Nr 28 im. Miłośników Rokitnicy w Zabrzu</t>
  </si>
  <si>
    <t>IV Liceum Ogólnokształcące im. Mikołaja Reja w Zabrzu</t>
  </si>
  <si>
    <t>Narodowy Program Rozwoju Czytelnictwa 2.0. na lata 2021-2025 Priorytet 3</t>
  </si>
  <si>
    <t xml:space="preserve"> Szkoła Podstawowa nr 3 im. Bohaterów Monte Cassino w Zabrzu, Szkoła Podstawowa nr 11 im. Karola Goduli w Zespole Szkolno-Przedszkolnym nr 7 w Zabrzu, Szkoła Podstawowa nr 16 w Zabrzu, Szkoła Podstawowa nr 33 im. Henryka Jordana w Zabrzu, Szkoła Podstawowa nr 37 w Zespole Szkół Ogólnokształcących nr 5 w Zabrzu, Szkoła Podstawowa Specjalna nr 40 w Zabrzu, I Liceum Ogólnokształcące im. prof. Zbigniewa Religi w Zabrzu, III Liceum Ogólnokształcące z Oddziałami Dwujęzycznymi w Zabrzu</t>
  </si>
  <si>
    <t>Ministerstwo Kultury, Dziedzictwa Narodowego, przy zaangażowaniu Biblioteki Narodowej, Instytutu Książki i Narodowego Centrum Kultury, oraz we współpracy z Ministerstwem Edukacji i Nauki jako Operatora Priorytetu 3</t>
  </si>
  <si>
    <t>Przedszkole nr 6 w Zabrzu, Przedszkole nr 12 w Zabrzu, Przedszkole nr 29 w Zabrzu, Przedszkole nr 38 w Zabrzu, Przedszkole nr 47 w Zabrzu,</t>
  </si>
  <si>
    <t>Aktywna Szkoła - sprzęt sportowy dla szkół</t>
  </si>
  <si>
    <t xml:space="preserve"> Szkoła Podstawowa Nr 25 im. Jana Pawła II,  I Liceum Ogólnokształcące im. prof. Zbigniewa Religi, Szkoła Podstawowa Nr 18 im. Powstańców Śląskich, Szkoła Podstawowa Nr 22 im. Władysława Broniewskiego </t>
  </si>
  <si>
    <t>Aktywna Szkoła</t>
  </si>
  <si>
    <t>Ministerstwo Sportu i Turystyki</t>
  </si>
  <si>
    <t>Przedsięwziecie Ministra Edukacji pn. Podróże z klasą</t>
  </si>
  <si>
    <t>Poznawaj i zdobywaj świat</t>
  </si>
  <si>
    <t xml:space="preserve"> Miasto Zabrze/SP5 , SP8,SP16,SP17,SP34,SP36, SP37,SP46,SP26,SP30, SP14, SP25</t>
  </si>
  <si>
    <t>Fundusze Europejskie dla Śląskiego 2021-2027 (Europejski Fundusz Społeczny+)  Działanie 6.2 Kształcenie ogólne,  Priorytet: FESL.06.00-Fundusze Europejskie dla edukacji;  Działanie: FESL.06.02-Kształcenie ogólne.</t>
  </si>
  <si>
    <t>Urząd Marszałowski  Województwa Śląskiego</t>
  </si>
  <si>
    <t>Przedszkolaki radosne dzieciaki</t>
  </si>
  <si>
    <t xml:space="preserve"> Miasto Zabrze/ P38, P24, P30</t>
  </si>
  <si>
    <t>Fundusze Europejskie dla Śląskiego 2021-2027 (Europejski Fundusz Społeczny+) Priorytet: FESL.06.00-Fundusze Europejskie dla edukacji
 Działanie: FESL.06.01-Edukacja przedszkolna</t>
  </si>
  <si>
    <t xml:space="preserve"> Miasto Zabrze/ CE, ZS3, ZSMS, ZSEU, ZCKOiZ,ZS10, ZS17, ZS18, CKOiZ, ZSSpoż, CKPiU</t>
  </si>
  <si>
    <t>Fundusze Europejskie dla Śląskiego 2021-2027 (Europejski Fundusz Społeczny+) ; Priorytet: FESL.06.00-Fundusze Europejskie dla edukacji; Działanie: FESL.06.03-Kształcenie zawodowe</t>
  </si>
  <si>
    <t>Akademia Licealisty</t>
  </si>
  <si>
    <t xml:space="preserve"> Miasto Zabrze/I Liceum Ogólnokształcące, II Liceum Ogólnokształcące, III Liceum Ogólnokształcące,                        VIII Liceum Ogólnokształcące</t>
  </si>
  <si>
    <t>Fundusze Europejskie dla Śląskiego 2021-2027 (Europejski Fundusz Społeczny+), Działanie 6.2 Kształcenie ogólne, Typ: Edukacja włączająca w kształceniu ogólnym, </t>
  </si>
  <si>
    <t>Akredytacja Edukaja Szkolna Erasmus+</t>
  </si>
  <si>
    <t>Erasmus+</t>
  </si>
  <si>
    <t>Narodowa Agencja Programu Erasmus+ i Europejskiego Korpusu Solidarnoś</t>
  </si>
  <si>
    <t>Akredytacja Mobilnoś uczniów i kadry w dziedzinie kształcenia i skzolenia zawodowego - Erasmus+</t>
  </si>
  <si>
    <t>Zespół Szkół nr 17 w Zabrzu</t>
  </si>
  <si>
    <t xml:space="preserve">Edukacja Szkolna - Erasmus + </t>
  </si>
  <si>
    <t>IV Liceum Ogólnokształące im. Mikołaja Reja w Zabrzu</t>
  </si>
  <si>
    <t>Akredytacja Kształenia i szkolenia zawodowe - Erasmus+</t>
  </si>
  <si>
    <t xml:space="preserve">Weż byka za rogi. Praktyki zaodowe w Hiszpanii i Portugalii. </t>
  </si>
  <si>
    <t>Zespół Szkół Specjalnych nr 42 w Zabrzu</t>
  </si>
  <si>
    <t xml:space="preserve">Czas na zmianę - wykorzystanie technik mindfulness w pracy z uczniem </t>
  </si>
  <si>
    <t>Szkoła Podstawowa Specjalna nr 40 w Zabrzu</t>
  </si>
  <si>
    <t>29-02-2026</t>
  </si>
  <si>
    <t>Wellness Well Web WWW</t>
  </si>
  <si>
    <t>Szkoła Podstawowa nr 5 w Zabrzu</t>
  </si>
  <si>
    <t>Szkoła Podstawowa nr  28 w Zabrzu</t>
  </si>
  <si>
    <t>A Home away home - migrants in europe</t>
  </si>
  <si>
    <t>Zespół Szkół Ogólnokształcącyh nr 5 w Zabrzu</t>
  </si>
  <si>
    <t xml:space="preserve">dofinansowanie ze środków Krajowego Funduszu Szkoleniowego działań obejmujących kształcenie ustawiczne pracowników i pracodawcy </t>
  </si>
  <si>
    <t xml:space="preserve">Centrum Obsługi Placówek Opiekuńczo-Wychowawczych w Zabrzu </t>
  </si>
  <si>
    <t>Krajowy Funduszu Szkoleniowy</t>
  </si>
  <si>
    <t>Kształcenie ustawiczne pracowników i pracodawców</t>
  </si>
  <si>
    <t>Dom Pomocy Społecznej nr 1 w Zabrzu</t>
  </si>
  <si>
    <t xml:space="preserve"> Powiatowy Urząd Pracy w Zabrzu</t>
  </si>
  <si>
    <t>06.05.2024</t>
  </si>
  <si>
    <t>31.01.2025</t>
  </si>
  <si>
    <t>Brak programu</t>
  </si>
  <si>
    <t>06-05-2024</t>
  </si>
  <si>
    <t>31-01-2025</t>
  </si>
  <si>
    <t>DPS1 - DOSTĘPNA PRZESTRZEŃ PUBLICZNA MODUŁ A</t>
  </si>
  <si>
    <t>Dostępna przestrzeń publiczna</t>
  </si>
  <si>
    <t>Państwowy Fundusz Rehabilitacji Osób Niepełnosprawnych</t>
  </si>
  <si>
    <t>01-10-2023</t>
  </si>
  <si>
    <t>20-12-2025</t>
  </si>
  <si>
    <t>Nie wykorzystano pełnej kwoty dofinansowania</t>
  </si>
  <si>
    <t>DPS 2</t>
  </si>
  <si>
    <t>01.07.2024</t>
  </si>
  <si>
    <t>30.12.2024</t>
  </si>
  <si>
    <t>DPS 2 - Dostępna przestrzeń publiczna Moduł A</t>
  </si>
  <si>
    <t>PFRON</t>
  </si>
  <si>
    <t>20-11-2023</t>
  </si>
  <si>
    <t>30-11-2024</t>
  </si>
  <si>
    <t>PUP</t>
  </si>
  <si>
    <t>01-07-2024</t>
  </si>
  <si>
    <t>30-12-2024</t>
  </si>
  <si>
    <t>Krajowy Fundusz Szkoleniowy 2024</t>
  </si>
  <si>
    <t>Dofinansowanie ze środków Krajowego Funduszu Szkoleniowego działań obejmujących ksztacenie ustawiczne pracowników i pracodawców</t>
  </si>
  <si>
    <t>11.07.2024 r.</t>
  </si>
  <si>
    <t>30.01.2025 r.</t>
  </si>
  <si>
    <t>Dom Pomocy Społecznej nr 3 w Zabrzu</t>
  </si>
  <si>
    <t>Świetlica na Krakowskim</t>
  </si>
  <si>
    <t>Miejski Ośrodek Pomocy Rodzinie w Zabrzu</t>
  </si>
  <si>
    <t>Fundusze Europejskie dla Śląskiego 2021-2027 (Europejski
Fundusz Społeczny+)
Priorytet: FESL.07.00-Fundusze Europejskie dla społeczeństwa                              Działanie: FESL.07.07-Wsparcie rodziny, dzieci i młodzieży oraz deinstytucjonalizacja
pieczy zastępczej</t>
  </si>
  <si>
    <t>30-11-2026</t>
  </si>
  <si>
    <t>Wsparcie systemu pieczy zastępczej w Zabrzu</t>
  </si>
  <si>
    <t>Fundusze Europejskie dla Śląskiego 2021-2027 (Europejski
Fundusz Społeczny+)
 Priorytet: FESL.07.00-Fundusze Europejskie dla społeczeństwa
Działanie: FESL.07.07-Wsparcie rodziny, dzieci i młodzieży oraz deinstytucjonalizacja
pieczy zastępczej</t>
  </si>
  <si>
    <t xml:space="preserve">Moduł II Zapewnienie funkcjonowania placówki Senior + </t>
  </si>
  <si>
    <t>Miejski Ośrodek Pomocy Rodzinie</t>
  </si>
  <si>
    <t>Program Wieloletni „SENIOR+” na lata 2021–2025
Edycja 2024</t>
  </si>
  <si>
    <t xml:space="preserve">Śląski Urząd Wojewódzki </t>
  </si>
  <si>
    <t>31-12-2024</t>
  </si>
  <si>
    <t>Program Wieloletni „SENIOR+” na lata 2021–2025                                 Edycja 2024</t>
  </si>
  <si>
    <t>  „Opieka wytchnieniowa” – edycja 2024</t>
  </si>
  <si>
    <t xml:space="preserve">Program ”Opieka wytchnieniowa” – edycja 2024 </t>
  </si>
  <si>
    <t>„Asystent Osobisty Osoby z Niepełnosprawnością- edycja 2024”</t>
  </si>
  <si>
    <t xml:space="preserve">„Korpus Wsparcia Seniorów” na rok 2024 </t>
  </si>
  <si>
    <t>Program „Posiłek w szkole i w domu” na lata 2024-2028</t>
  </si>
  <si>
    <t>Program Korekcyjno-Edukacyjny dla osób stosujących przemoc w rodzinie</t>
  </si>
  <si>
    <t>Program Psychologiczno-terapeutyczny</t>
  </si>
  <si>
    <t>„Asystent Osobisty Osoby z Niepełnosprawnością- edycja 2025”</t>
  </si>
  <si>
    <t>  „Opieka wytchnieniowa” – edycja 2025</t>
  </si>
  <si>
    <t>Krajowy Fundusz Szkoleniowy - kształcenie ustawiczne pracowników i pracodawców w 2024</t>
  </si>
  <si>
    <t>Środowiskowy Dom Samopomocy w Zabrzu</t>
  </si>
  <si>
    <t>Powiatowy Urząd Pracy</t>
  </si>
  <si>
    <t>07-06-2024</t>
  </si>
  <si>
    <t>Opieka nad grobami wojennymi</t>
  </si>
  <si>
    <t>Budżet Wojewody Śląskiego - zadania zlecone</t>
  </si>
  <si>
    <t>Śląski Urząd Wojewódzki w Katowicach</t>
  </si>
  <si>
    <t>Przebudowa obiektów inżynierskich na terenie miasta Zabrze. Most w ciągu ul. Jagiellońskiej nad rzeką Bytomką</t>
  </si>
  <si>
    <t>Miejski Zarząd Dróg</t>
  </si>
  <si>
    <t>pomoc finansowa w formie dotacji celowej w ramach Funduszu Odporności</t>
  </si>
  <si>
    <t>Przebudowa obiektów inżynierskich na terenie miasta Zabrze - Most w ciągu ul. Trębackiej nad rzeką Bytomką</t>
  </si>
  <si>
    <t>Rządowy Fundusz Rozwoju Dróg</t>
  </si>
  <si>
    <t>Budowa łącznika ul. Kossaka wraz z przebudową ul. Kossaka, Drzymały</t>
  </si>
  <si>
    <t>Remont drogi powiatowej ul. Ofiar Katynia w Zabrzu (S8212)</t>
  </si>
  <si>
    <t>Remont ulicy Ofiar Katynia w Zabrzu (droga powiatowaa o nr S8212) - odcinek 1 - etap II</t>
  </si>
  <si>
    <t>Przebudowa ulicy Chłopskiej w Zabrzu</t>
  </si>
  <si>
    <t>Remont drogi gminnej ul. 11 Listopada w Zabrzu (141858S)</t>
  </si>
  <si>
    <r>
      <t>Środki Unii Europejskiej</t>
    </r>
    <r>
      <rPr>
        <sz val="12"/>
        <rFont val="Arial"/>
        <family val="2"/>
        <charset val="238"/>
      </rPr>
      <t xml:space="preserve">         </t>
    </r>
    <r>
      <rPr>
        <b/>
        <sz val="12"/>
        <rFont val="Arial"/>
        <family val="2"/>
        <charset val="238"/>
      </rPr>
      <t xml:space="preserve">      </t>
    </r>
  </si>
  <si>
    <r>
      <t xml:space="preserve">Środki Unii Europejskiej 
</t>
    </r>
    <r>
      <rPr>
        <sz val="12"/>
        <rFont val="Arial"/>
        <family val="2"/>
        <charset val="238"/>
      </rPr>
      <t xml:space="preserve">          </t>
    </r>
    <r>
      <rPr>
        <b/>
        <sz val="12"/>
        <rFont val="Arial"/>
        <family val="2"/>
        <charset val="238"/>
      </rPr>
      <t xml:space="preserve">      </t>
    </r>
  </si>
  <si>
    <t xml:space="preserve">Wydział Ekologii </t>
  </si>
  <si>
    <t>Modernizacja źródeł ciepła w lokalach mieszkalnych w ramach II edycji Programu Ciepłe Mieszkanie w Gminie Zabrze</t>
  </si>
  <si>
    <t>Zwiększenie potencjału ratowniczego Ochotniczych Straży Pożarnych Województwa Śląskiegow w 2024 roku</t>
  </si>
  <si>
    <t>Wydział Ekologii</t>
  </si>
  <si>
    <t>Sprowadzenie repatriantów do kraju</t>
  </si>
  <si>
    <t>SO</t>
  </si>
  <si>
    <t>Pomoc dla repatriantów</t>
  </si>
  <si>
    <t>P1.Aktywne społeczeństwo-C6.Wzmacnianie działań w ramach aktywnej polityki społecznej.</t>
  </si>
  <si>
    <t>Środki wykorzystane to kwota: 169 231,77 zł. Zgodnie z zapisem w Porozumieniu niewykorzystana kwota zostaa zwrócona w grudniu 2024 r.</t>
  </si>
  <si>
    <t>Środki wykorzystane to kwota: 174 944,09 zł. Zgodnie z zapisem w Porozumieniu niewykorzystana kwota została zwrócona w grudniu 2024 r.</t>
  </si>
  <si>
    <t>SKARB PAŃSTWA WOJEWODA ŚLĄSKI</t>
  </si>
  <si>
    <t>SKARB PAŃSTWA-WOJEWODA ŚLĄSKI</t>
  </si>
  <si>
    <t>Aktywny maluch</t>
  </si>
  <si>
    <t>Miasto Zabrze Żłobek Miejski</t>
  </si>
  <si>
    <t>Programu rozwoju instytucji opieki nad dziećmi w wieku do lat 3 "Maluch+" 2022- 2029</t>
  </si>
  <si>
    <t>FERS</t>
  </si>
  <si>
    <t>Śniadanie w metropolii</t>
  </si>
  <si>
    <t>DPS 3</t>
  </si>
  <si>
    <t>Jednostka Gospodarki Nieruchomościami</t>
  </si>
  <si>
    <t xml:space="preserve">Miasto Przestrzenią Rozwoju - EOG NMF </t>
  </si>
  <si>
    <t>WRP/WRU/KSU/WPTS/ZPU/BI/WE/CRR/WI/ IRSI</t>
  </si>
  <si>
    <t>Norweski Mechanizm Finansowy 2014-2021</t>
  </si>
  <si>
    <t>Ministerstwo Funduszy i Polityki Regionalnej</t>
  </si>
  <si>
    <t>P3. Przyjazność przestrzeni miasta 
C11. Zapewnienie ładu przestrzennego 
P2. Rozwój i innowacyjność gospodarki 
C9. Budowanie specjalizacji innych branż 
C10. Kreowanie marek innowacyjności miasta 
P1. Aktywne społeczeństwo miejskie 
CH1. Tworzenie warunków rozwoju rodziny 
CH2.Kształtowanie warunków dla rozwoju smart city</t>
  </si>
  <si>
    <t>100 tysięcy szans - wsparcie na założenie działalności gospodarczej</t>
  </si>
  <si>
    <t>Fundusze Europejskie dla Śląskiego 2021-2027 (Europejski Fundusz Społeczny +) FESL.10.20. Wsparcie na założenie działalności gospodarczej</t>
  </si>
  <si>
    <t>projekt nie został wybrany do dofinansowania</t>
  </si>
  <si>
    <t>Czas na rozwój - wsparcie w zakresie nabywania, podwyższania lub dostosowania kwalifikacji i kompetencji na rynku pracy</t>
  </si>
  <si>
    <t>Fundusze Europejskie dla Śląskiego 2021-2027 (Europejski Fundusz Społeczny +) FESL.05.04 Aktywizacja zawodowa osób pracujących</t>
  </si>
  <si>
    <t>Czyste Zabrze – transformacja energetyczna miasta. Użyteczność publiczna – etap I</t>
  </si>
  <si>
    <t>Zabrzański Kompleks Rekreacji</t>
  </si>
  <si>
    <t>Fundusze Europejskie dla Śląskiego 2021-2027 
FESL.10.00-Fundusze Europejskie na transformację
FESL.10.06-Rozwój energetyki rozproszonej opartej o odnawialne źródła energii</t>
  </si>
  <si>
    <t>Urząd Marszałkowski Województwa Śląskiego</t>
  </si>
  <si>
    <t xml:space="preserve">Erasmus+ Edukacja Szkolna </t>
  </si>
  <si>
    <t>IV Liceum Ogólnokształcące  im. Mikołaja Reja w Zabrzu</t>
  </si>
  <si>
    <t>Erasmus +</t>
  </si>
  <si>
    <t xml:space="preserve">Narodowa Agencja Programu Erasmus+ </t>
  </si>
  <si>
    <t>Weź byka za rogi. Praktyki zawodoe w Hiszpanii i Portugalii-</t>
  </si>
  <si>
    <t>Zespół Szkół nr 10 w Zabrzu</t>
  </si>
  <si>
    <t xml:space="preserve">Erasmus+ Kształcenie i szkolenia zawodowe Akredytacja </t>
  </si>
  <si>
    <t>Zabrzańskie Centrum Kształcenia Ogólnego i Zawodowego</t>
  </si>
  <si>
    <t xml:space="preserve">kwota zostanie ustalona po otrzymaniu dofinansowania </t>
  </si>
  <si>
    <t>Ocalić skrzydła...- zdrowie psychiczne i emocjonalne w szkole specjalnej kluczem do edukacji uczniów z niepełnosprawnościami i ich społecznej inkluzji.</t>
  </si>
  <si>
    <t>Zespół Szkół Specjalnych Nr 42 w Zabrzu</t>
  </si>
  <si>
    <t xml:space="preserve">Ocalić skrzydła...- zdrowie psychiczne i emocjonalne w szkole specjalnej kluczem do edukacji uczniów z niepełnosprawnościami i ich społecznej inkluzji.Edukacja Szkolna - Erasmus +  </t>
  </si>
  <si>
    <t>III Liceum Ogólnokształcące z Oddziałami Dwujęzycznymi</t>
  </si>
  <si>
    <t>Szkoła Podstawowa Nr 35 w Zespole Szkół Nr 18 w Zabrzu</t>
  </si>
  <si>
    <t>Szkoła Podstawowa Nr 1 w Zabrzu</t>
  </si>
  <si>
    <t>nie przyznano dofinansowania</t>
  </si>
  <si>
    <t>Szkoła Podstawowa Nr 14 im. Adama Mickiewicza w Zabrzu</t>
  </si>
  <si>
    <t>Szkoła Podstawowa Nr 16 w Zabrzu</t>
  </si>
  <si>
    <t>Szkoła Mistrzostwa Sportowego w Zespole Szkół Sportowych w Zabrzu</t>
  </si>
  <si>
    <t>Wydział Oświaty</t>
  </si>
  <si>
    <t>od dnia podpisania umowy</t>
  </si>
  <si>
    <t>Podróże z klasą</t>
  </si>
  <si>
    <t>Wirtulana strzelnica w ZSEU</t>
  </si>
  <si>
    <t>Kompleksowy Program wsparcia dla rodzin  "Za życiem"</t>
  </si>
  <si>
    <t xml:space="preserve">Szkoła Podstawowa Specjalna Nr 41 w Zabrzu,  działająca  jako  Ośrodek  Koordynacyjno- Rehabilitacyjno- Opiekuńczy, </t>
  </si>
  <si>
    <t>realizacja i sprawozdawczość roczna, Porozumienie podpisane na okres  2022-2026</t>
  </si>
  <si>
    <t>Zespół Szkół Ekonomiczno- Usługowych w Zabrzu</t>
  </si>
  <si>
    <t>Strzelbica w powiecie 2024</t>
  </si>
  <si>
    <t>Ministertswo Obrony Narodowej</t>
  </si>
  <si>
    <t>Aktywny Orlik</t>
  </si>
  <si>
    <t>Szkoła Podstawowa nr 23 im. Tadeusza Kościuszki, Szkoła Podstawowa nr 30 , Zespół Szkół Mechaniczno-Samochodowych</t>
  </si>
  <si>
    <t>PŁATNE DLA ANIMATORA/ TRENERA W ZALEZNOŚCI OD PRZEPRACOWANYCH GODZIN</t>
  </si>
  <si>
    <t>Aktywny Weekend</t>
  </si>
  <si>
    <t>Profilaktyka zdrowotna dzieci realizowana w trakcie wyjazdu sródrocznego w roku szkolnym 2023/2024</t>
  </si>
  <si>
    <t>Gmina Zabrze</t>
  </si>
  <si>
    <t>MN 2.1 Profilaktyka wraz z edukacją ekologiczną, realizowana w trakcie wyjazdóW śródrocznych na tzw. zielone szkoły</t>
  </si>
  <si>
    <t>WFOŚiGW w Katowicach</t>
  </si>
  <si>
    <t>Na środki własne składa się kwota 75 250,00 zł- dofinansowanie Miasta Zabrze oraz 350 251,00- wpłaty rodziców uczniów</t>
  </si>
  <si>
    <t>Strzelnica w powiecie 2024</t>
  </si>
  <si>
    <t>wynagrodzenie animatorów z MSiT</t>
  </si>
  <si>
    <t>Projekt zgodnie z wytycznymi naboru B2.2.2 zakwalifikowany jako inwestycyjny, jedank  dot. opracowania dokumentacji tech. tj. : Koncepcji rozwoju klastra 
etap 1
31-12-2024
etap II
30-06-2025</t>
  </si>
  <si>
    <t>Cyfrowe Miasto e-Zabrze</t>
  </si>
  <si>
    <t>Wydział Informatyki i Rozwoju Społeczeństwa Informacyjnego</t>
  </si>
  <si>
    <t>Fundusze Europejskie dla Śląskiego 2021-2027 (Europejski
Fundusz Rozwoju Regionalnego), FESL.01.00-Fundusze Europejskie na inteligentny rozwój,FESL.01.04-Cyfryzacja administracji publicznej. Numer naboru: FESL.01.04-IZ.01-135/24.</t>
  </si>
  <si>
    <t>Województwo Sląskie</t>
  </si>
  <si>
    <t>Poprawa bezpieczeństwa cyfrowego Urzędu Miejskiego w Zabrzu oraz
dwóch jednostek miejskich (Powiatowy Urząd Pracy, Miejski Ośrodek
Pomocy Rodzinie).</t>
  </si>
  <si>
    <t>Fundusze Europejskie na Rozwój Cyfrowy (FERC), 2.2. Wzmocnienie krajowego systemu cyberbezpieczeństwa konkurs grantowy w ramach Projektu grantowego „Cyberbezpieczny Samorząd” o numerze FERC.02.02-CS.01-001/23</t>
  </si>
  <si>
    <t>Skarb Państwa</t>
  </si>
  <si>
    <t>Nasz KRC - Klub Rozwoju Cyfrowego w Zabrzu</t>
  </si>
  <si>
    <t>Wydział Obsługi Prawnej i Bezpieczeństwa Informacji</t>
  </si>
  <si>
    <t>Centrum Projektów Polska Cyfrowa</t>
  </si>
  <si>
    <t>Carnall Festival 2023</t>
  </si>
  <si>
    <t>Muzyka</t>
  </si>
  <si>
    <t>Muzyka na poziomie. Zakup
wyposażenia i modernizacja
przestrzeni koncertowej oraz
zaplecza technicznego Muzeum</t>
  </si>
  <si>
    <t>Działania obejmujące kształcenie ustawiczne pracowników i pracodawcy</t>
  </si>
  <si>
    <t xml:space="preserve">Muzeum Górnictwa Węglowego w Zabrzu </t>
  </si>
  <si>
    <t>08-08-2024</t>
  </si>
  <si>
    <t>Ochrona, odtwarzanie i wzmacnianie potencjału wspierającego bioróżnorodność w terenach zieleni w Zabrzu</t>
  </si>
  <si>
    <t>Fundusze Europejskie dla Śląskiego 2021-2027 (Europejski Fundusz Rozwoju Regionalnego)
FESL.02.00-Fundusze Europejskie na zielony rozwój
FESL.02.15-Ochrona przyrody i bioróżnorodność - ZIT</t>
  </si>
  <si>
    <t>Dostępna Przestrzeń - integracyjny plac zabaw w Zabrzu</t>
  </si>
  <si>
    <t>Państwowym Funduszem Rehabilitacji Osób Niepełnosprawnych</t>
  </si>
  <si>
    <t>Wydział Infrastruktury Miejskiej i Transportu Lokalnego</t>
  </si>
  <si>
    <t>Dostępny samorząd 2.0</t>
  </si>
  <si>
    <t>Wydział Realizacji Projektów</t>
  </si>
  <si>
    <t>EFS+ w ramach orogramu Fundusze Europejskie dla Rozwjoju Społecznego 2021-2027</t>
  </si>
  <si>
    <t>Ministerstwo Spraw Wewnętrznych i Administracji</t>
  </si>
  <si>
    <t>Etap 1:
Udział w wsparciu dzkoleniowo-doradczym
Etap 2:
Otrzymanie grantu w wysokości do 300 000 zł</t>
  </si>
  <si>
    <t>Fundusze Europejskie dla Rozwoju Społecznego 2021-2027, FERS.01.09 - Wspieranie rozwoju kompetencji cyfrowych</t>
  </si>
  <si>
    <t>Usługi rozwojowe dla kadr administracji samorządowej</t>
  </si>
  <si>
    <t>Wydział Zarządzania Zasobami Ludzkimi</t>
  </si>
  <si>
    <t xml:space="preserve">Fundusze Europejskie dla Śląskiego 2021-2027, Priorytet FESL.05 Fundusze Europejskie dla rynku pracy, Działanie FESL.5.14. Usługi rozwojowe dla kadr administracji samorządowej. </t>
  </si>
  <si>
    <t>Związek Gmin i Powiatów Subregionu Centralnego Województwa Śląskiego</t>
  </si>
  <si>
    <t>brak powiazań ze Strategią</t>
  </si>
  <si>
    <t>1-1-2025</t>
  </si>
  <si>
    <t>Reymont-reaktywacja</t>
  </si>
  <si>
    <t>Reymont. Interwencje</t>
  </si>
  <si>
    <t>Giełda Miejskich Technologii</t>
  </si>
  <si>
    <t>Wydział Rozwoju Urzędu</t>
  </si>
  <si>
    <t>Program Operacyjny Polska Cyfrowa na lata 2014-2020. Oś priorytetowa II E-administracja i otwarty urząd. Działanie 2.4. Tworzenie usług i aplikacji wykorzystujących e-usługi publiczne i informacje sektora publicznego.</t>
  </si>
  <si>
    <t>Polski Fundusz Rozwoju S.A</t>
  </si>
  <si>
    <t>Wymiana pokrycia dachowego w Przedszkolu nr 3 przy ul. Św. Jana 8 w Zabrzu</t>
  </si>
  <si>
    <t>Wydział Inwestycji i Remontów</t>
  </si>
  <si>
    <t>Fundusz Odporności</t>
  </si>
  <si>
    <t>Wymiana pokrycia dachowego sali gimnastycznej Szkoły Podstawowej nr 22 przy ul. Wojciecha 8A w Zabrzu</t>
  </si>
  <si>
    <t>Budowa budynku garażu dwustanowiskowego dla wozów bojowych straży pożarnej OSP Kończyce wraz z zapleczem sanitarno-technicznym oraz instalacjami wewnętrznymi (w tym instalacja wewnętrzna oświetleniowa zalicznikowa prowadzona w terenie wraz z montażem latarni doświetlających teren)</t>
  </si>
  <si>
    <t>Przebudowa obiektów inżynierskich na terenie Miasta Zabrze. Most w ciągu ul. Jagiellońskiej nad rzeką Bytomką</t>
  </si>
  <si>
    <t>Rozbudowa ciągu pieszo-rowerowego "Sportostrada" w ramach wniosku ZBO PO101 "Fajne Zabrze"  - roboty budowlane</t>
  </si>
  <si>
    <t>ZBO2023- Fajne Zabrze cz.II Droga rowerowa Biskupice-Zaborze/Poremba roboty budowlane</t>
  </si>
  <si>
    <t>Przebudowa schodów zewnętrznych w części pn-zach budynku ZCKOiZ w Zabrzu przy ul.Piłsudskiego 58 - roboty budowlane</t>
  </si>
  <si>
    <t>Budowa obiektów rekreacyjnych oraz infrastruktury towarzyszącej w ramach wniosku ZBO 2023 „Rozwój dzielnicy” - IX Edycja Zadanie 1: Trybuna z paleniskiem dla MKS Zaborze</t>
  </si>
  <si>
    <t>Budowa obiektów rekreacyjnych oraz infrastruktury towarzyszącej w ramach wniosku ZBO 2023 „Rozwój dzielnicy” - IX Edycja  Zadanie 2: Budowa ogrodzenia na terenie stowarzyszenia „FENIX” przy ul. Kalinowej 9 w Zabrzu</t>
  </si>
  <si>
    <t>"Budowa obiektów rekreacyjnych oraz infrastruktury towarzyszącej w ramach wniosku ZBO 2023 „Rozwój dzielnicy” - IX Edycja Zadanie 3: Wydzielenie placyku rekreacyjnego przy ciągu pieszym oraz budowa obiektów małej architektury - w tym małej wolnostojącej tężni solankowej z wymaganą infrastrukturą techniczną - utwardzenie terenu."</t>
  </si>
  <si>
    <t>ZBO 2023 - IX Edycja „Zabrze dla dzieci – Budowa parku linowego dla dzieci w wieku od 3 lat do 12 lat w parku im. Powstańców Śląskich przy ul. Czołgistów”W formule „zaprojektuj i wybuduj”</t>
  </si>
  <si>
    <t>ZBO 2023 - IX edycja - wniosek P0013 Budowa rolkowiska w dzielnicy Helenka w ramach wniosku ZBO</t>
  </si>
  <si>
    <t xml:space="preserve">ZBO 2024 - Sportowe podwórko - budowa boiska wraz z infrastrukturą towarzyszącą przy SP 43 </t>
  </si>
  <si>
    <t>ZBO 2024 Budowa tężni solankowej w dzielnicy Guido</t>
  </si>
  <si>
    <t xml:space="preserve">Miejsce do relaksu i wypoczynku - modernizacja mini zoo na terenie ośrodka Klubu Jeździeckiego ”Maciejówka” w dzielnicy Maciejów przy ul. Srebrnej </t>
  </si>
  <si>
    <t>Wydział Zarządzania  Mieniem</t>
  </si>
  <si>
    <t>Modernizacja Centrum Kultury i Rozrywki oraz istniejącej Strzelnicy sportowej ”TEMIDA” w dzielnicy Zaborze-Południe przy ul. Jodłowej</t>
  </si>
  <si>
    <t>Doświetlenie przejścia dla pieszych usytuowanego w ciągu ul. Pokoju na wysokości ul. Józefa Ciupki w Zabrzu.</t>
  </si>
  <si>
    <t>Doświetlenie przejścia dla pieszych usytuowanego w ciągu ul. Krakowskiej na wysokości
 ul. Pomorskiej oraz na wysokości ul. Andersa w Zabrzu.</t>
  </si>
  <si>
    <t>Pełnienie funkcji organizatora publicznego transportu zbiorowego w gminnych przewozach pasażerskich</t>
  </si>
  <si>
    <t>wniosek nie otrzymał dofinasowania</t>
  </si>
  <si>
    <t>Program rozwoju instytucji opieki nad dziećmi w wieku do lat 3 Aktywny Maluch 2022-2029, Program Fundusze Europejskie dla Rozwoju Społecznego 2021-2027 pn. "Opieka nad dziećmi do lat 3 - program Maluch+"</t>
  </si>
  <si>
    <t>Moja praca - Moja równowaga -Typ 2</t>
  </si>
  <si>
    <t xml:space="preserve">Fundusze Europejskie dla Śląskiego 2021-2027 (Europejski
Fundusz Społeczny+)
 Priorytet: FESL.05.00-Fundusze Europejskie dla społeczeństwa
Działanie: FESL.05.11-Równość szans na rynku pracy
</t>
  </si>
  <si>
    <t>Województwo Śląskie - Wojewódzki Urząd Pracy w Katowicach</t>
  </si>
  <si>
    <t>MKIDN/ Wojewódzki Konserwator Zabytków</t>
  </si>
  <si>
    <t>Projek dofinansowany z: 
MKIDN 25 000, 00 zł
Wojewódzki Konserwator Zabytków 25 000,00 zł</t>
  </si>
  <si>
    <t>Efektywność energetyczna budynków publicznych w Zabrzu - etap I</t>
  </si>
  <si>
    <t>Wydział Inwestycji</t>
  </si>
  <si>
    <t>ramach
Fundusze Europejskie dla Śląskiego 2021-2027 (Europejski
Fundusz Rozwoju Regionalnego)
dla Priorytetu: FESL.02.00-Fundusze Europejskie na zielony rozwój
dla Działania: FESL.02.02-Efektywność energetyczna budynków użyteczności publicznej – ZIT</t>
  </si>
  <si>
    <t>ramach Fundusze Europejskie dla Śląskiego 2021-2027 (Europejski Fundusz Rozwoju Regionalnego) dla Priorytetu: FESL.02.00-Fundusze Europejskie na zielony rozwój dla Działania: FESL.02.02-Efektywność energetyczna budynków użyteczności publicznej – ZIT</t>
  </si>
  <si>
    <t>Efektywność energetyczna budynków publicznych w Zabrzu - etap II</t>
  </si>
  <si>
    <t>Funduszy Europejskich  dla Śląskiego 2021-2027 Fundusze Europejskie na inteligentny rozwój dla Działania: FESL.01.04-Cyfryzacja administracji publicznej.</t>
  </si>
  <si>
    <t xml:space="preserve">P1. Aktywne społeczeństwo miejskie C 1. Wzmacnianie bezpieczeństwa </t>
  </si>
  <si>
    <t>Odstąpienie od realizacji niniejszego projektu.</t>
  </si>
  <si>
    <t>bezpieczeństwa</t>
  </si>
  <si>
    <t>P1. Aktywne społeczeństwo miejskie, cel strategiczny C 1. Wzmacnianie bezpieczeństwa</t>
  </si>
  <si>
    <t>Budowa i przebudowa dróg lokalnych w Biskupicach z podziałem na części - Część 5: Przebudowa ulicy Chrobrego w Zabrzu-Biskupicach</t>
  </si>
  <si>
    <t>Śląski Urząd Wojewódzki</t>
  </si>
  <si>
    <t>Fundusze Europejskie na Rozwój Cyfrowy 2021-2027 (FERC) Priorytet II: Zaawansowane usługi cyfrowe Działanie 2.2. – Wzmocnienie krajowego systemu cyberbezpieczeństwa</t>
  </si>
  <si>
    <t>Centrum Projektów Polska Cyfrowa,</t>
  </si>
  <si>
    <t xml:space="preserve">P.1C 1. Wzmacnianie bezpieczeństwa </t>
  </si>
  <si>
    <t>M/T</t>
  </si>
  <si>
    <t>-</t>
  </si>
  <si>
    <t>Remont ulicy Ofiar Katynia w Zabrzu (droga powiatowa o nr S8212)-odcinek 1 - etap II</t>
  </si>
  <si>
    <t>wkład własny jest niefinansowy</t>
  </si>
  <si>
    <t>Miasto Zabrze - Żłobek Miejski</t>
  </si>
  <si>
    <t>Maluch+ - Poszerzenie miejsc w Żłobku Niedziałkowskiego 2</t>
  </si>
  <si>
    <t>Kurs na zawód</t>
  </si>
  <si>
    <t>Wydział Promocji, Turystyki i Sportu</t>
  </si>
  <si>
    <t>Miejski Ogród Botaniczny w Zabrzu</t>
  </si>
  <si>
    <t>Wzbogacenie kolekcji roślinnych w Miejskim Ogrodzie Botanicznym w Zabrzu (Etap II)</t>
  </si>
  <si>
    <t>OP 1.4 - Rozwój ogrodów botanicznych</t>
  </si>
  <si>
    <t>Jednostka Gospodarki Nieruchomściami</t>
  </si>
  <si>
    <t>Dom Pomocy Społecznej Nr 2 w Zabrzu</t>
  </si>
  <si>
    <t>Dom Pomocy Społecznej Nr 3 w Zabrzu</t>
  </si>
  <si>
    <t>ZSEU</t>
  </si>
  <si>
    <t>Dom Pomocy Społecznej nr 2 w Zabrzu</t>
  </si>
  <si>
    <t>Wydział Spraw Obywatelskich</t>
  </si>
  <si>
    <t>Malucj+(Aktywny Maluch)</t>
  </si>
  <si>
    <t>Program rozwoju instytucji opieki nad dziećmi w wieku do lat 3 "MALUCH+" 2022-2029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</si>
</sst>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dd\.mm\.yyyy;@"/>
    <numFmt numFmtId="166" formatCode="[$-10482]dd/mm/yyyy;@"/>
    <numFmt numFmtId="167" formatCode="d\-m\-yyyy;@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2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8" fontId="6" fillId="6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6" fillId="4" borderId="3" xfId="0" applyNumberFormat="1" applyFont="1" applyFill="1" applyBorder="1" applyAlignment="1">
      <alignment horizontal="right" vertical="center" wrapText="1"/>
    </xf>
    <xf numFmtId="44" fontId="6" fillId="4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44" fontId="10" fillId="5" borderId="1" xfId="0" applyNumberFormat="1" applyFont="1" applyFill="1" applyBorder="1" applyAlignment="1">
      <alignment horizontal="right" vertical="center" wrapText="1"/>
    </xf>
    <xf numFmtId="0" fontId="10" fillId="9" borderId="1" xfId="0" applyFont="1" applyFill="1" applyBorder="1" applyAlignment="1">
      <alignment horizontal="center" vertical="center" wrapText="1"/>
    </xf>
    <xf numFmtId="44" fontId="10" fillId="9" borderId="1" xfId="0" applyNumberFormat="1" applyFont="1" applyFill="1" applyBorder="1" applyAlignment="1">
      <alignment horizontal="right" vertical="center" wrapText="1"/>
    </xf>
    <xf numFmtId="164" fontId="10" fillId="9" borderId="1" xfId="0" applyNumberFormat="1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 wrapText="1"/>
    </xf>
    <xf numFmtId="44" fontId="10" fillId="7" borderId="1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2 2" xfId="3" xr:uid="{DAF67CD0-62AA-4229-8323-29ECBBDCDD96}"/>
    <cellStyle name="Normalny 3" xfId="2" xr:uid="{00000000-0005-0000-0000-000002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0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49DCB6-3532-419E-B950-9F0B77EE8090}" name="Tabela1" displayName="Tabela1" ref="C4:C29" totalsRowShown="0">
  <autoFilter ref="C4:C29" xr:uid="{6949DCB6-3532-419E-B950-9F0B77EE8090}"/>
  <tableColumns count="1">
    <tableColumn id="1" xr3:uid="{DCA8F37A-87E7-4F51-9350-DB9CCD0D397F}" name="Odniesienie do Strategii Rozowoju Miasta Zabrz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indexed="13"/>
  </sheetPr>
  <dimension ref="A1:P100"/>
  <sheetViews>
    <sheetView view="pageBreakPreview" zoomScale="60" workbookViewId="0">
      <pane xSplit="7" ySplit="9" topLeftCell="H53" activePane="bottomRight" state="frozen"/>
      <selection pane="topRight" activeCell="H1" sqref="H1"/>
      <selection pane="bottomLeft" activeCell="A10" sqref="A10"/>
      <selection pane="bottomRight" activeCell="F57" sqref="F57"/>
    </sheetView>
  </sheetViews>
  <sheetFormatPr defaultColWidth="9.140625" defaultRowHeight="15.75" x14ac:dyDescent="0.2"/>
  <cols>
    <col min="1" max="1" width="5.28515625" style="33" customWidth="1"/>
    <col min="2" max="2" width="34.5703125" style="9" customWidth="1"/>
    <col min="3" max="3" width="20.140625" style="9" customWidth="1"/>
    <col min="4" max="4" width="38.5703125" style="9" customWidth="1"/>
    <col min="5" max="5" width="18.42578125" style="9" customWidth="1"/>
    <col min="6" max="6" width="22.7109375" style="9" customWidth="1"/>
    <col min="7" max="7" width="29.28515625" style="9" customWidth="1"/>
    <col min="8" max="8" width="24.140625" style="9" customWidth="1"/>
    <col min="9" max="9" width="25" style="9" customWidth="1"/>
    <col min="10" max="10" width="17" style="9" customWidth="1"/>
    <col min="11" max="11" width="16.5703125" style="9" customWidth="1"/>
    <col min="12" max="12" width="35.28515625" style="9" customWidth="1"/>
    <col min="13" max="13" width="18.42578125" style="9" customWidth="1"/>
    <col min="14" max="14" width="29" style="9" customWidth="1"/>
    <col min="15" max="15" width="32.140625" style="9" customWidth="1"/>
    <col min="16" max="16" width="29" style="9" customWidth="1"/>
    <col min="17" max="16384" width="9.140625" style="9"/>
  </cols>
  <sheetData>
    <row r="1" spans="1:16" x14ac:dyDescent="0.2">
      <c r="N1" s="84" t="s">
        <v>66</v>
      </c>
      <c r="O1" s="84"/>
    </row>
    <row r="2" spans="1:16" ht="21" customHeight="1" x14ac:dyDescent="0.2">
      <c r="A2" s="84" t="s">
        <v>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"/>
    </row>
    <row r="3" spans="1:16" x14ac:dyDescent="0.2">
      <c r="A3" s="34"/>
      <c r="F3" s="85"/>
      <c r="G3" s="85"/>
      <c r="O3" s="35"/>
    </row>
    <row r="4" spans="1:16" ht="15" customHeight="1" x14ac:dyDescent="0.2">
      <c r="A4" s="89" t="s">
        <v>1</v>
      </c>
      <c r="B4" s="89" t="s">
        <v>2</v>
      </c>
      <c r="C4" s="89" t="s">
        <v>3</v>
      </c>
      <c r="D4" s="89" t="s">
        <v>57</v>
      </c>
      <c r="E4" s="89" t="s">
        <v>7</v>
      </c>
      <c r="F4" s="89" t="s">
        <v>0</v>
      </c>
      <c r="G4" s="89"/>
      <c r="H4" s="89" t="s">
        <v>48</v>
      </c>
      <c r="I4" s="91" t="s">
        <v>37</v>
      </c>
      <c r="J4" s="89" t="s">
        <v>42</v>
      </c>
      <c r="K4" s="89"/>
      <c r="L4" s="89" t="s">
        <v>53</v>
      </c>
      <c r="M4" s="87" t="s">
        <v>45</v>
      </c>
      <c r="N4" s="86" t="s">
        <v>58</v>
      </c>
      <c r="O4" s="89" t="s">
        <v>5</v>
      </c>
      <c r="P4" s="36"/>
    </row>
    <row r="5" spans="1:16" ht="57.75" customHeight="1" x14ac:dyDescent="0.2">
      <c r="A5" s="89"/>
      <c r="B5" s="89"/>
      <c r="C5" s="89"/>
      <c r="D5" s="89"/>
      <c r="E5" s="89"/>
      <c r="F5" s="37" t="s">
        <v>47</v>
      </c>
      <c r="G5" s="12" t="s">
        <v>432</v>
      </c>
      <c r="H5" s="89"/>
      <c r="I5" s="92"/>
      <c r="J5" s="89"/>
      <c r="K5" s="89"/>
      <c r="L5" s="90"/>
      <c r="M5" s="88"/>
      <c r="N5" s="86"/>
      <c r="O5" s="89"/>
      <c r="P5" s="36"/>
    </row>
    <row r="6" spans="1:16" s="1" customFormat="1" ht="18" customHeight="1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73">
        <v>10</v>
      </c>
      <c r="K6" s="74"/>
      <c r="L6" s="11">
        <v>11</v>
      </c>
      <c r="M6" s="11">
        <v>12</v>
      </c>
      <c r="N6" s="11">
        <v>13</v>
      </c>
      <c r="O6" s="11">
        <v>14</v>
      </c>
      <c r="P6" s="38"/>
    </row>
    <row r="7" spans="1:16" s="1" customFormat="1" ht="132" customHeight="1" x14ac:dyDescent="0.2">
      <c r="A7" s="19"/>
      <c r="B7" s="20" t="s">
        <v>50</v>
      </c>
      <c r="C7" s="20" t="s">
        <v>63</v>
      </c>
      <c r="D7" s="20" t="s">
        <v>39</v>
      </c>
      <c r="E7" s="20" t="s">
        <v>65</v>
      </c>
      <c r="F7" s="20" t="s">
        <v>50</v>
      </c>
      <c r="G7" s="20" t="s">
        <v>41</v>
      </c>
      <c r="H7" s="20" t="s">
        <v>52</v>
      </c>
      <c r="I7" s="20" t="s">
        <v>64</v>
      </c>
      <c r="J7" s="81" t="s">
        <v>43</v>
      </c>
      <c r="K7" s="82"/>
      <c r="L7" s="20" t="s">
        <v>54</v>
      </c>
      <c r="M7" s="20" t="s">
        <v>55</v>
      </c>
      <c r="N7" s="20" t="s">
        <v>59</v>
      </c>
      <c r="O7" s="23"/>
      <c r="P7" s="38"/>
    </row>
    <row r="8" spans="1:16" s="1" customFormat="1" ht="18" customHeight="1" x14ac:dyDescent="0.2">
      <c r="A8" s="75" t="s">
        <v>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38"/>
    </row>
    <row r="9" spans="1:16" s="1" customFormat="1" ht="18" customHeight="1" x14ac:dyDescent="0.2">
      <c r="A9" s="3"/>
      <c r="B9" s="4"/>
      <c r="C9" s="4"/>
      <c r="D9" s="4"/>
      <c r="E9" s="4"/>
      <c r="F9" s="6"/>
      <c r="G9" s="4"/>
      <c r="H9" s="4"/>
      <c r="I9" s="4"/>
      <c r="J9" s="4"/>
      <c r="K9" s="4"/>
      <c r="L9" s="4"/>
      <c r="M9" s="4"/>
      <c r="N9" s="4"/>
      <c r="O9" s="5"/>
      <c r="P9" s="38"/>
    </row>
    <row r="10" spans="1:16" ht="60" x14ac:dyDescent="0.2">
      <c r="A10" s="7">
        <v>1</v>
      </c>
      <c r="B10" s="8" t="s">
        <v>78</v>
      </c>
      <c r="C10" s="8" t="s">
        <v>79</v>
      </c>
      <c r="D10" s="8" t="s">
        <v>80</v>
      </c>
      <c r="E10" s="8" t="s">
        <v>81</v>
      </c>
      <c r="F10" s="44">
        <v>0</v>
      </c>
      <c r="G10" s="47">
        <v>234306.75</v>
      </c>
      <c r="H10" s="44">
        <v>41348.25</v>
      </c>
      <c r="I10" s="44">
        <f>F10+G10+H10</f>
        <v>275655</v>
      </c>
      <c r="J10" s="26">
        <v>45658</v>
      </c>
      <c r="K10" s="26">
        <v>46203</v>
      </c>
      <c r="L10" s="48" t="s">
        <v>33</v>
      </c>
      <c r="M10" s="8" t="s">
        <v>73</v>
      </c>
      <c r="N10" s="8" t="s">
        <v>100</v>
      </c>
      <c r="O10" s="70"/>
    </row>
    <row r="11" spans="1:16" ht="75" x14ac:dyDescent="0.2">
      <c r="A11" s="7">
        <v>2</v>
      </c>
      <c r="B11" s="8" t="s">
        <v>83</v>
      </c>
      <c r="C11" s="8" t="s">
        <v>79</v>
      </c>
      <c r="D11" s="8" t="s">
        <v>82</v>
      </c>
      <c r="E11" s="8" t="s">
        <v>81</v>
      </c>
      <c r="F11" s="44">
        <v>939705.77</v>
      </c>
      <c r="G11" s="47">
        <v>5324999.3499999996</v>
      </c>
      <c r="H11" s="44">
        <v>0</v>
      </c>
      <c r="I11" s="44">
        <v>6264705.1200000001</v>
      </c>
      <c r="J11" s="26">
        <v>45658</v>
      </c>
      <c r="K11" s="26">
        <v>46387</v>
      </c>
      <c r="L11" s="48" t="s">
        <v>20</v>
      </c>
      <c r="M11" s="8" t="s">
        <v>73</v>
      </c>
      <c r="N11" s="8" t="s">
        <v>100</v>
      </c>
      <c r="O11" s="70"/>
    </row>
    <row r="12" spans="1:16" ht="75" x14ac:dyDescent="0.2">
      <c r="A12" s="7">
        <v>3</v>
      </c>
      <c r="B12" s="8" t="s">
        <v>458</v>
      </c>
      <c r="C12" s="8" t="s">
        <v>79</v>
      </c>
      <c r="D12" s="8" t="s">
        <v>459</v>
      </c>
      <c r="E12" s="8" t="s">
        <v>81</v>
      </c>
      <c r="F12" s="44">
        <v>507320.2</v>
      </c>
      <c r="G12" s="47">
        <v>4312221.7</v>
      </c>
      <c r="H12" s="44">
        <v>253660.1</v>
      </c>
      <c r="I12" s="44">
        <v>5073202</v>
      </c>
      <c r="J12" s="26">
        <v>45474</v>
      </c>
      <c r="K12" s="26">
        <v>46203</v>
      </c>
      <c r="L12" s="48" t="s">
        <v>20</v>
      </c>
      <c r="M12" s="8" t="s">
        <v>73</v>
      </c>
      <c r="N12" s="8" t="s">
        <v>592</v>
      </c>
      <c r="O12" s="70" t="s">
        <v>460</v>
      </c>
    </row>
    <row r="13" spans="1:16" ht="75" x14ac:dyDescent="0.2">
      <c r="A13" s="7">
        <v>4</v>
      </c>
      <c r="B13" s="8" t="s">
        <v>461</v>
      </c>
      <c r="C13" s="8" t="s">
        <v>79</v>
      </c>
      <c r="D13" s="8" t="s">
        <v>462</v>
      </c>
      <c r="E13" s="8" t="s">
        <v>81</v>
      </c>
      <c r="F13" s="44">
        <v>40909.9</v>
      </c>
      <c r="G13" s="47">
        <v>869335.37</v>
      </c>
      <c r="H13" s="44">
        <v>112502.23</v>
      </c>
      <c r="I13" s="44">
        <v>1022747.5</v>
      </c>
      <c r="J13" s="26">
        <v>45658</v>
      </c>
      <c r="K13" s="26">
        <v>46387</v>
      </c>
      <c r="L13" s="48" t="s">
        <v>20</v>
      </c>
      <c r="M13" s="8" t="s">
        <v>73</v>
      </c>
      <c r="N13" s="8" t="s">
        <v>592</v>
      </c>
      <c r="O13" s="70" t="s">
        <v>460</v>
      </c>
    </row>
    <row r="14" spans="1:16" ht="135" x14ac:dyDescent="0.2">
      <c r="A14" s="7">
        <v>5</v>
      </c>
      <c r="B14" s="8" t="s">
        <v>93</v>
      </c>
      <c r="C14" s="8" t="s">
        <v>437</v>
      </c>
      <c r="D14" s="8" t="s">
        <v>94</v>
      </c>
      <c r="E14" s="8" t="s">
        <v>335</v>
      </c>
      <c r="F14" s="44">
        <v>1768175</v>
      </c>
      <c r="G14" s="47">
        <v>15731812.5</v>
      </c>
      <c r="H14" s="44">
        <v>181762.5</v>
      </c>
      <c r="I14" s="44">
        <f>H14+G14+F14</f>
        <v>17681750</v>
      </c>
      <c r="J14" s="26">
        <v>45293</v>
      </c>
      <c r="K14" s="26">
        <v>46752</v>
      </c>
      <c r="L14" s="48" t="s">
        <v>29</v>
      </c>
      <c r="M14" s="8" t="s">
        <v>95</v>
      </c>
      <c r="N14" s="8" t="s">
        <v>100</v>
      </c>
      <c r="O14" s="70" t="s">
        <v>96</v>
      </c>
    </row>
    <row r="15" spans="1:16" ht="135" x14ac:dyDescent="0.2">
      <c r="A15" s="7">
        <v>6</v>
      </c>
      <c r="B15" s="8" t="s">
        <v>104</v>
      </c>
      <c r="C15" s="8" t="s">
        <v>121</v>
      </c>
      <c r="D15" s="8" t="s">
        <v>105</v>
      </c>
      <c r="E15" s="8" t="s">
        <v>81</v>
      </c>
      <c r="F15" s="44">
        <v>0</v>
      </c>
      <c r="G15" s="47">
        <v>5131995</v>
      </c>
      <c r="H15" s="44">
        <v>270105</v>
      </c>
      <c r="I15" s="44">
        <v>5402100</v>
      </c>
      <c r="J15" s="26">
        <v>45413</v>
      </c>
      <c r="K15" s="26">
        <v>46203</v>
      </c>
      <c r="L15" s="48" t="s">
        <v>12</v>
      </c>
      <c r="M15" s="8" t="s">
        <v>73</v>
      </c>
      <c r="N15" s="8" t="s">
        <v>592</v>
      </c>
      <c r="O15" s="70" t="s">
        <v>106</v>
      </c>
    </row>
    <row r="16" spans="1:16" ht="180" x14ac:dyDescent="0.2">
      <c r="A16" s="7">
        <v>7</v>
      </c>
      <c r="B16" s="8" t="s">
        <v>107</v>
      </c>
      <c r="C16" s="8" t="s">
        <v>121</v>
      </c>
      <c r="D16" s="8" t="s">
        <v>108</v>
      </c>
      <c r="E16" s="8" t="s">
        <v>109</v>
      </c>
      <c r="F16" s="44">
        <v>0</v>
      </c>
      <c r="G16" s="47">
        <v>0</v>
      </c>
      <c r="H16" s="44">
        <v>0</v>
      </c>
      <c r="I16" s="44">
        <v>0</v>
      </c>
      <c r="J16" s="26">
        <v>45440</v>
      </c>
      <c r="K16" s="26">
        <v>46295</v>
      </c>
      <c r="L16" s="48" t="s">
        <v>12</v>
      </c>
      <c r="M16" s="8" t="s">
        <v>73</v>
      </c>
      <c r="N16" s="8" t="s">
        <v>100</v>
      </c>
      <c r="O16" s="70"/>
    </row>
    <row r="17" spans="1:15" ht="90" x14ac:dyDescent="0.2">
      <c r="A17" s="7">
        <v>8</v>
      </c>
      <c r="B17" s="8" t="s">
        <v>110</v>
      </c>
      <c r="C17" s="8" t="s">
        <v>121</v>
      </c>
      <c r="D17" s="8" t="s">
        <v>111</v>
      </c>
      <c r="E17" s="8" t="s">
        <v>112</v>
      </c>
      <c r="F17" s="44">
        <v>0</v>
      </c>
      <c r="G17" s="47">
        <v>38919881.859999999</v>
      </c>
      <c r="H17" s="44">
        <v>20867924.899999999</v>
      </c>
      <c r="I17" s="44">
        <f>G17+H17</f>
        <v>59787806.759999998</v>
      </c>
      <c r="J17" s="26">
        <v>44552</v>
      </c>
      <c r="K17" s="26">
        <v>47483</v>
      </c>
      <c r="L17" s="48" t="s">
        <v>15</v>
      </c>
      <c r="M17" s="8" t="s">
        <v>95</v>
      </c>
      <c r="N17" s="8" t="s">
        <v>592</v>
      </c>
      <c r="O17" s="70" t="s">
        <v>113</v>
      </c>
    </row>
    <row r="18" spans="1:15" ht="90" x14ac:dyDescent="0.2">
      <c r="A18" s="7">
        <v>9</v>
      </c>
      <c r="B18" s="8" t="s">
        <v>114</v>
      </c>
      <c r="C18" s="8" t="s">
        <v>121</v>
      </c>
      <c r="D18" s="8" t="s">
        <v>111</v>
      </c>
      <c r="E18" s="8" t="s">
        <v>112</v>
      </c>
      <c r="F18" s="44">
        <v>0</v>
      </c>
      <c r="G18" s="47">
        <v>50000000</v>
      </c>
      <c r="H18" s="44">
        <v>26586644.949999999</v>
      </c>
      <c r="I18" s="44">
        <f>G18+H18</f>
        <v>76586644.950000003</v>
      </c>
      <c r="J18" s="26">
        <v>44552</v>
      </c>
      <c r="K18" s="26">
        <v>47483</v>
      </c>
      <c r="L18" s="48" t="s">
        <v>15</v>
      </c>
      <c r="M18" s="8" t="s">
        <v>95</v>
      </c>
      <c r="N18" s="8" t="s">
        <v>100</v>
      </c>
      <c r="O18" s="70"/>
    </row>
    <row r="19" spans="1:15" ht="90" x14ac:dyDescent="0.2">
      <c r="A19" s="7">
        <v>10</v>
      </c>
      <c r="B19" s="8" t="s">
        <v>171</v>
      </c>
      <c r="C19" s="8" t="s">
        <v>172</v>
      </c>
      <c r="D19" s="8" t="s">
        <v>173</v>
      </c>
      <c r="E19" s="8" t="s">
        <v>174</v>
      </c>
      <c r="F19" s="44">
        <v>0</v>
      </c>
      <c r="G19" s="47">
        <v>301853.95</v>
      </c>
      <c r="H19" s="44">
        <v>53268.35</v>
      </c>
      <c r="I19" s="44">
        <f>F19+G19+H19</f>
        <v>355122.3</v>
      </c>
      <c r="J19" s="26">
        <v>45482</v>
      </c>
      <c r="K19" s="26">
        <v>46203</v>
      </c>
      <c r="L19" s="48" t="s">
        <v>21</v>
      </c>
      <c r="M19" s="8" t="s">
        <v>73</v>
      </c>
      <c r="N19" s="8" t="s">
        <v>100</v>
      </c>
      <c r="O19" s="70"/>
    </row>
    <row r="20" spans="1:15" ht="105" x14ac:dyDescent="0.2">
      <c r="A20" s="7">
        <v>11</v>
      </c>
      <c r="B20" s="8" t="s">
        <v>332</v>
      </c>
      <c r="C20" s="8" t="s">
        <v>333</v>
      </c>
      <c r="D20" s="8" t="s">
        <v>334</v>
      </c>
      <c r="E20" s="8" t="s">
        <v>335</v>
      </c>
      <c r="F20" s="44">
        <v>94647.64</v>
      </c>
      <c r="G20" s="47">
        <v>1609009.93</v>
      </c>
      <c r="H20" s="44">
        <v>189295.29</v>
      </c>
      <c r="I20" s="44">
        <f>F20+G20+H20</f>
        <v>1892952.8599999999</v>
      </c>
      <c r="J20" s="26">
        <v>45717</v>
      </c>
      <c r="K20" s="26">
        <v>46568</v>
      </c>
      <c r="L20" s="48" t="s">
        <v>33</v>
      </c>
      <c r="M20" s="8" t="s">
        <v>73</v>
      </c>
      <c r="N20" s="8" t="s">
        <v>100</v>
      </c>
      <c r="O20" s="70"/>
    </row>
    <row r="21" spans="1:15" ht="105" x14ac:dyDescent="0.2">
      <c r="A21" s="7">
        <v>12</v>
      </c>
      <c r="B21" s="8" t="s">
        <v>336</v>
      </c>
      <c r="C21" s="8" t="s">
        <v>337</v>
      </c>
      <c r="D21" s="8" t="s">
        <v>338</v>
      </c>
      <c r="E21" s="8" t="s">
        <v>335</v>
      </c>
      <c r="F21" s="44">
        <v>38846.47</v>
      </c>
      <c r="G21" s="47">
        <v>660390.03</v>
      </c>
      <c r="H21" s="44">
        <v>77692.95</v>
      </c>
      <c r="I21" s="44">
        <f>F21+G21+H21</f>
        <v>776929.45</v>
      </c>
      <c r="J21" s="26">
        <v>45870</v>
      </c>
      <c r="K21" s="26">
        <v>46568</v>
      </c>
      <c r="L21" s="48" t="s">
        <v>33</v>
      </c>
      <c r="M21" s="8" t="s">
        <v>73</v>
      </c>
      <c r="N21" s="8" t="s">
        <v>100</v>
      </c>
      <c r="O21" s="70"/>
    </row>
    <row r="22" spans="1:15" ht="105" x14ac:dyDescent="0.2">
      <c r="A22" s="7">
        <v>13</v>
      </c>
      <c r="B22" s="8" t="s">
        <v>597</v>
      </c>
      <c r="C22" s="8" t="s">
        <v>339</v>
      </c>
      <c r="D22" s="8" t="s">
        <v>340</v>
      </c>
      <c r="E22" s="8" t="s">
        <v>335</v>
      </c>
      <c r="F22" s="44">
        <v>204400.63</v>
      </c>
      <c r="G22" s="47">
        <v>3474810.66</v>
      </c>
      <c r="H22" s="44">
        <v>408801.26</v>
      </c>
      <c r="I22" s="44">
        <f>F22+G22+H22</f>
        <v>4088012.55</v>
      </c>
      <c r="J22" s="26">
        <v>45901</v>
      </c>
      <c r="K22" s="26">
        <v>46630</v>
      </c>
      <c r="L22" s="48" t="s">
        <v>33</v>
      </c>
      <c r="M22" s="8" t="s">
        <v>73</v>
      </c>
      <c r="N22" s="8" t="s">
        <v>592</v>
      </c>
      <c r="O22" s="70" t="s">
        <v>569</v>
      </c>
    </row>
    <row r="23" spans="1:15" ht="60" x14ac:dyDescent="0.2">
      <c r="A23" s="7">
        <v>14</v>
      </c>
      <c r="B23" s="8" t="s">
        <v>467</v>
      </c>
      <c r="C23" s="8" t="s">
        <v>468</v>
      </c>
      <c r="D23" s="8" t="s">
        <v>469</v>
      </c>
      <c r="E23" s="8" t="s">
        <v>470</v>
      </c>
      <c r="F23" s="44">
        <v>0</v>
      </c>
      <c r="G23" s="47">
        <v>0</v>
      </c>
      <c r="H23" s="44">
        <v>0</v>
      </c>
      <c r="I23" s="44">
        <v>0</v>
      </c>
      <c r="J23" s="26">
        <v>45536</v>
      </c>
      <c r="K23" s="26">
        <v>45900</v>
      </c>
      <c r="L23" s="48" t="s">
        <v>33</v>
      </c>
      <c r="M23" s="8" t="s">
        <v>73</v>
      </c>
      <c r="N23" s="8" t="s">
        <v>100</v>
      </c>
      <c r="O23" s="70"/>
    </row>
    <row r="24" spans="1:15" ht="60" x14ac:dyDescent="0.2">
      <c r="A24" s="7">
        <v>15</v>
      </c>
      <c r="B24" s="8" t="s">
        <v>471</v>
      </c>
      <c r="C24" s="8" t="s">
        <v>472</v>
      </c>
      <c r="D24" s="8" t="s">
        <v>469</v>
      </c>
      <c r="E24" s="8" t="s">
        <v>470</v>
      </c>
      <c r="F24" s="44">
        <v>0</v>
      </c>
      <c r="G24" s="47">
        <v>501525</v>
      </c>
      <c r="H24" s="44">
        <v>0</v>
      </c>
      <c r="I24" s="44">
        <v>501525</v>
      </c>
      <c r="J24" s="26">
        <v>45536</v>
      </c>
      <c r="K24" s="26">
        <v>45900</v>
      </c>
      <c r="L24" s="48" t="s">
        <v>33</v>
      </c>
      <c r="M24" s="8" t="s">
        <v>73</v>
      </c>
      <c r="N24" s="8" t="s">
        <v>100</v>
      </c>
      <c r="O24" s="70"/>
    </row>
    <row r="25" spans="1:15" ht="75" x14ac:dyDescent="0.2">
      <c r="A25" s="7">
        <v>16</v>
      </c>
      <c r="B25" s="8" t="s">
        <v>473</v>
      </c>
      <c r="C25" s="8" t="s">
        <v>474</v>
      </c>
      <c r="D25" s="8" t="s">
        <v>469</v>
      </c>
      <c r="E25" s="8" t="s">
        <v>470</v>
      </c>
      <c r="F25" s="44">
        <v>0</v>
      </c>
      <c r="G25" s="47">
        <v>0</v>
      </c>
      <c r="H25" s="44">
        <v>0</v>
      </c>
      <c r="I25" s="44">
        <v>0</v>
      </c>
      <c r="J25" s="26">
        <v>45444</v>
      </c>
      <c r="K25" s="26">
        <v>45900</v>
      </c>
      <c r="L25" s="48" t="s">
        <v>33</v>
      </c>
      <c r="M25" s="8" t="s">
        <v>73</v>
      </c>
      <c r="N25" s="8" t="s">
        <v>10</v>
      </c>
      <c r="O25" s="70" t="s">
        <v>475</v>
      </c>
    </row>
    <row r="26" spans="1:15" ht="90" x14ac:dyDescent="0.2">
      <c r="A26" s="7">
        <v>17</v>
      </c>
      <c r="B26" s="8" t="s">
        <v>476</v>
      </c>
      <c r="C26" s="8" t="s">
        <v>477</v>
      </c>
      <c r="D26" s="8" t="s">
        <v>469</v>
      </c>
      <c r="E26" s="8" t="s">
        <v>470</v>
      </c>
      <c r="F26" s="44">
        <v>0</v>
      </c>
      <c r="G26" s="47">
        <v>260510</v>
      </c>
      <c r="H26" s="44">
        <v>0</v>
      </c>
      <c r="I26" s="44">
        <v>260510</v>
      </c>
      <c r="J26" s="26">
        <v>45536</v>
      </c>
      <c r="K26" s="26">
        <v>45900</v>
      </c>
      <c r="L26" s="48" t="s">
        <v>33</v>
      </c>
      <c r="M26" s="8" t="s">
        <v>73</v>
      </c>
      <c r="N26" s="8" t="s">
        <v>10</v>
      </c>
      <c r="O26" s="70"/>
    </row>
    <row r="27" spans="1:15" ht="135" x14ac:dyDescent="0.2">
      <c r="A27" s="7">
        <v>18</v>
      </c>
      <c r="B27" s="8" t="s">
        <v>398</v>
      </c>
      <c r="C27" s="8" t="s">
        <v>395</v>
      </c>
      <c r="D27" s="8" t="s">
        <v>399</v>
      </c>
      <c r="E27" s="8" t="s">
        <v>166</v>
      </c>
      <c r="F27" s="44">
        <v>247785.04</v>
      </c>
      <c r="G27" s="47">
        <v>2106172.83</v>
      </c>
      <c r="H27" s="44">
        <v>123892.52</v>
      </c>
      <c r="I27" s="44">
        <v>2477850.39</v>
      </c>
      <c r="J27" s="26">
        <v>45748</v>
      </c>
      <c r="K27" s="26">
        <v>46752</v>
      </c>
      <c r="L27" s="48" t="s">
        <v>23</v>
      </c>
      <c r="M27" s="8" t="s">
        <v>73</v>
      </c>
      <c r="N27" s="8" t="s">
        <v>100</v>
      </c>
      <c r="O27" s="70"/>
    </row>
    <row r="28" spans="1:15" ht="105" x14ac:dyDescent="0.2">
      <c r="A28" s="7">
        <v>19</v>
      </c>
      <c r="B28" s="8" t="s">
        <v>596</v>
      </c>
      <c r="C28" s="8" t="s">
        <v>595</v>
      </c>
      <c r="D28" s="8" t="s">
        <v>570</v>
      </c>
      <c r="E28" s="8" t="s">
        <v>444</v>
      </c>
      <c r="F28" s="44">
        <v>105215.62</v>
      </c>
      <c r="G28" s="47">
        <v>496704.38</v>
      </c>
      <c r="H28" s="44">
        <v>0</v>
      </c>
      <c r="I28" s="44">
        <v>601920</v>
      </c>
      <c r="J28" s="26">
        <v>45627</v>
      </c>
      <c r="K28" s="26">
        <v>46721</v>
      </c>
      <c r="L28" s="48" t="s">
        <v>23</v>
      </c>
      <c r="M28" s="8" t="s">
        <v>73</v>
      </c>
      <c r="N28" s="8" t="s">
        <v>100</v>
      </c>
      <c r="O28" s="70"/>
    </row>
    <row r="29" spans="1:15" ht="105" x14ac:dyDescent="0.2">
      <c r="A29" s="7">
        <v>20</v>
      </c>
      <c r="B29" s="8" t="s">
        <v>463</v>
      </c>
      <c r="C29" s="8" t="s">
        <v>464</v>
      </c>
      <c r="D29" s="8" t="s">
        <v>465</v>
      </c>
      <c r="E29" s="8" t="s">
        <v>466</v>
      </c>
      <c r="F29" s="44">
        <v>0</v>
      </c>
      <c r="G29" s="47">
        <v>7443035.8499999996</v>
      </c>
      <c r="H29" s="44">
        <v>1698000.12</v>
      </c>
      <c r="I29" s="44">
        <v>9141035.9700000007</v>
      </c>
      <c r="J29" s="26">
        <v>45352</v>
      </c>
      <c r="K29" s="26">
        <v>46387</v>
      </c>
      <c r="L29" s="48" t="s">
        <v>29</v>
      </c>
      <c r="M29" s="8" t="s">
        <v>95</v>
      </c>
      <c r="N29" s="8" t="s">
        <v>100</v>
      </c>
      <c r="O29" s="70"/>
    </row>
    <row r="30" spans="1:15" ht="60" x14ac:dyDescent="0.2">
      <c r="A30" s="7">
        <v>21</v>
      </c>
      <c r="B30" s="8" t="s">
        <v>515</v>
      </c>
      <c r="C30" s="8" t="s">
        <v>516</v>
      </c>
      <c r="D30" s="8" t="s">
        <v>534</v>
      </c>
      <c r="E30" s="8" t="s">
        <v>517</v>
      </c>
      <c r="F30" s="44">
        <v>0</v>
      </c>
      <c r="G30" s="47">
        <v>453430</v>
      </c>
      <c r="H30" s="44">
        <v>0</v>
      </c>
      <c r="I30" s="44">
        <v>453430</v>
      </c>
      <c r="J30" s="26">
        <v>45566</v>
      </c>
      <c r="K30" s="26">
        <v>46387</v>
      </c>
      <c r="L30" s="48" t="s">
        <v>33</v>
      </c>
      <c r="M30" s="8" t="s">
        <v>73</v>
      </c>
      <c r="N30" s="8" t="s">
        <v>100</v>
      </c>
      <c r="O30" s="70"/>
    </row>
    <row r="31" spans="1:15" ht="120" x14ac:dyDescent="0.2">
      <c r="A31" s="7">
        <v>22</v>
      </c>
      <c r="B31" s="8" t="s">
        <v>508</v>
      </c>
      <c r="C31" s="8" t="s">
        <v>509</v>
      </c>
      <c r="D31" s="8" t="s">
        <v>510</v>
      </c>
      <c r="E31" s="8" t="s">
        <v>511</v>
      </c>
      <c r="F31" s="44">
        <v>0</v>
      </c>
      <c r="G31" s="47">
        <v>6908547.3300000001</v>
      </c>
      <c r="H31" s="44">
        <v>1219155.4100000001</v>
      </c>
      <c r="I31" s="44">
        <f>F31+G31+H31</f>
        <v>8127702.7400000002</v>
      </c>
      <c r="J31" s="26">
        <v>45551</v>
      </c>
      <c r="K31" s="26">
        <v>46752</v>
      </c>
      <c r="L31" s="48" t="s">
        <v>35</v>
      </c>
      <c r="M31" s="8" t="s">
        <v>291</v>
      </c>
      <c r="N31" s="8" t="s">
        <v>100</v>
      </c>
      <c r="O31" s="70"/>
    </row>
    <row r="32" spans="1:15" ht="105" x14ac:dyDescent="0.2">
      <c r="A32" s="7">
        <v>23</v>
      </c>
      <c r="B32" s="8" t="s">
        <v>524</v>
      </c>
      <c r="C32" s="8" t="s">
        <v>437</v>
      </c>
      <c r="D32" s="8" t="s">
        <v>525</v>
      </c>
      <c r="E32" s="8" t="s">
        <v>335</v>
      </c>
      <c r="F32" s="44">
        <v>0</v>
      </c>
      <c r="G32" s="47">
        <v>3777085.39</v>
      </c>
      <c r="H32" s="44">
        <v>666544.48</v>
      </c>
      <c r="I32" s="44">
        <v>4443629.87</v>
      </c>
      <c r="J32" s="26">
        <v>45464</v>
      </c>
      <c r="K32" s="26">
        <v>46752</v>
      </c>
      <c r="L32" s="48" t="s">
        <v>29</v>
      </c>
      <c r="M32" s="8" t="s">
        <v>95</v>
      </c>
      <c r="N32" s="8" t="s">
        <v>100</v>
      </c>
      <c r="O32" s="70"/>
    </row>
    <row r="33" spans="1:16" ht="120" x14ac:dyDescent="0.2">
      <c r="A33" s="7">
        <v>24</v>
      </c>
      <c r="B33" s="8" t="s">
        <v>571</v>
      </c>
      <c r="C33" s="8" t="s">
        <v>536</v>
      </c>
      <c r="D33" s="8" t="s">
        <v>572</v>
      </c>
      <c r="E33" s="8" t="s">
        <v>573</v>
      </c>
      <c r="F33" s="44">
        <v>48317.5</v>
      </c>
      <c r="G33" s="47">
        <v>410698.75</v>
      </c>
      <c r="H33" s="44">
        <v>24158.75</v>
      </c>
      <c r="I33" s="44">
        <v>483175</v>
      </c>
      <c r="J33" s="26">
        <v>45717</v>
      </c>
      <c r="K33" s="26">
        <v>46446</v>
      </c>
      <c r="L33" s="48"/>
      <c r="M33" s="8" t="s">
        <v>73</v>
      </c>
      <c r="N33" s="8" t="s">
        <v>100</v>
      </c>
      <c r="O33" s="70"/>
    </row>
    <row r="34" spans="1:16" ht="85.5" x14ac:dyDescent="0.2">
      <c r="A34" s="7">
        <v>25</v>
      </c>
      <c r="B34" s="8" t="s">
        <v>529</v>
      </c>
      <c r="C34" s="8" t="s">
        <v>530</v>
      </c>
      <c r="D34" s="8" t="s">
        <v>531</v>
      </c>
      <c r="E34" s="8" t="s">
        <v>532</v>
      </c>
      <c r="F34" s="44">
        <v>0</v>
      </c>
      <c r="G34" s="47">
        <v>0</v>
      </c>
      <c r="H34" s="44">
        <v>0</v>
      </c>
      <c r="I34" s="44">
        <v>0</v>
      </c>
      <c r="J34" s="26">
        <v>45566</v>
      </c>
      <c r="K34" s="26">
        <v>46387</v>
      </c>
      <c r="L34" s="48" t="s">
        <v>23</v>
      </c>
      <c r="M34" s="8" t="s">
        <v>73</v>
      </c>
      <c r="N34" s="8" t="s">
        <v>100</v>
      </c>
      <c r="O34" s="70" t="s">
        <v>533</v>
      </c>
    </row>
    <row r="35" spans="1:16" ht="165" x14ac:dyDescent="0.2">
      <c r="A35" s="7">
        <v>26</v>
      </c>
      <c r="B35" s="8" t="s">
        <v>576</v>
      </c>
      <c r="C35" s="8" t="s">
        <v>548</v>
      </c>
      <c r="D35" s="8" t="s">
        <v>578</v>
      </c>
      <c r="E35" s="8" t="s">
        <v>335</v>
      </c>
      <c r="F35" s="44">
        <v>0</v>
      </c>
      <c r="G35" s="47">
        <v>7228279.6799999997</v>
      </c>
      <c r="H35" s="44">
        <f>I35-G35</f>
        <v>1275578.7699999996</v>
      </c>
      <c r="I35" s="44">
        <v>8503858.4499999993</v>
      </c>
      <c r="J35" s="26">
        <v>44270</v>
      </c>
      <c r="K35" s="26">
        <v>46752</v>
      </c>
      <c r="L35" s="48" t="s">
        <v>29</v>
      </c>
      <c r="M35" s="8" t="s">
        <v>95</v>
      </c>
      <c r="N35" s="8" t="s">
        <v>100</v>
      </c>
      <c r="O35" s="70"/>
    </row>
    <row r="36" spans="1:16" ht="135" x14ac:dyDescent="0.2">
      <c r="A36" s="7">
        <v>27</v>
      </c>
      <c r="B36" s="8" t="s">
        <v>580</v>
      </c>
      <c r="C36" s="8" t="s">
        <v>577</v>
      </c>
      <c r="D36" s="8" t="s">
        <v>579</v>
      </c>
      <c r="E36" s="8" t="s">
        <v>335</v>
      </c>
      <c r="F36" s="44">
        <v>0</v>
      </c>
      <c r="G36" s="47">
        <v>9367388.7799999993</v>
      </c>
      <c r="H36" s="44">
        <f>I36-G36</f>
        <v>1653068.6000000015</v>
      </c>
      <c r="I36" s="44">
        <v>11020457.380000001</v>
      </c>
      <c r="J36" s="26">
        <v>44270</v>
      </c>
      <c r="K36" s="26">
        <v>47299</v>
      </c>
      <c r="L36" s="48" t="s">
        <v>29</v>
      </c>
      <c r="M36" s="8" t="s">
        <v>95</v>
      </c>
      <c r="N36" s="8" t="s">
        <v>100</v>
      </c>
      <c r="O36" s="70"/>
    </row>
    <row r="37" spans="1:16" ht="75" x14ac:dyDescent="0.2">
      <c r="A37" s="7">
        <v>28</v>
      </c>
      <c r="B37" s="8" t="s">
        <v>508</v>
      </c>
      <c r="C37" s="8" t="s">
        <v>509</v>
      </c>
      <c r="D37" s="8" t="s">
        <v>581</v>
      </c>
      <c r="E37" s="8" t="s">
        <v>335</v>
      </c>
      <c r="F37" s="44">
        <v>0</v>
      </c>
      <c r="G37" s="47">
        <v>6908547.3300000001</v>
      </c>
      <c r="H37" s="44">
        <v>1219155.4099999999</v>
      </c>
      <c r="I37" s="44">
        <v>8127702.7400000002</v>
      </c>
      <c r="J37" s="26">
        <v>45551</v>
      </c>
      <c r="K37" s="26">
        <v>46752</v>
      </c>
      <c r="L37" s="48" t="s">
        <v>582</v>
      </c>
      <c r="M37" s="8" t="s">
        <v>591</v>
      </c>
      <c r="N37" s="8" t="s">
        <v>100</v>
      </c>
      <c r="O37" s="70"/>
    </row>
    <row r="38" spans="1:16" ht="46.5" customHeight="1" x14ac:dyDescent="0.2">
      <c r="A38" s="8"/>
      <c r="B38" s="8"/>
      <c r="C38" s="8"/>
      <c r="D38" s="8"/>
      <c r="E38" s="56" t="s">
        <v>4</v>
      </c>
      <c r="F38" s="57">
        <f>SUM(F10:F34)</f>
        <v>3995323.7700000005</v>
      </c>
      <c r="G38" s="57">
        <f>SUM(G10:G37)</f>
        <v>172432542.42000002</v>
      </c>
      <c r="H38" s="57">
        <f t="shared" ref="H38:I38" si="0">SUM(H10:H37)</f>
        <v>56922559.839999996</v>
      </c>
      <c r="I38" s="57">
        <f t="shared" si="0"/>
        <v>233350426.03</v>
      </c>
      <c r="J38" s="13"/>
      <c r="K38" s="13"/>
      <c r="L38" s="8"/>
      <c r="M38" s="8"/>
      <c r="N38" s="14"/>
      <c r="O38" s="8"/>
      <c r="P38" s="1"/>
    </row>
    <row r="39" spans="1:16" s="83" customFormat="1" ht="46.5" customHeight="1" x14ac:dyDescent="0.2"/>
    <row r="40" spans="1:16" ht="19.899999999999999" customHeight="1" x14ac:dyDescent="0.2">
      <c r="A40" s="78" t="s">
        <v>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</row>
    <row r="41" spans="1:16" s="64" customFormat="1" ht="114.75" x14ac:dyDescent="0.2">
      <c r="A41" s="62">
        <v>1</v>
      </c>
      <c r="B41" s="10" t="s">
        <v>97</v>
      </c>
      <c r="C41" s="10" t="s">
        <v>437</v>
      </c>
      <c r="D41" s="10" t="s">
        <v>98</v>
      </c>
      <c r="E41" s="10" t="s">
        <v>99</v>
      </c>
      <c r="F41" s="46">
        <v>0</v>
      </c>
      <c r="G41" s="47">
        <v>123500</v>
      </c>
      <c r="H41" s="47">
        <v>42900</v>
      </c>
      <c r="I41" s="47">
        <f>F41+G41+H41</f>
        <v>166400</v>
      </c>
      <c r="J41" s="63">
        <v>45455</v>
      </c>
      <c r="K41" s="63">
        <v>45838</v>
      </c>
      <c r="L41" s="50" t="s">
        <v>29</v>
      </c>
      <c r="M41" s="10" t="s">
        <v>95</v>
      </c>
      <c r="N41" s="10" t="s">
        <v>100</v>
      </c>
      <c r="O41" s="66" t="s">
        <v>507</v>
      </c>
    </row>
    <row r="42" spans="1:16" s="64" customFormat="1" ht="75" x14ac:dyDescent="0.2">
      <c r="A42" s="62">
        <v>2</v>
      </c>
      <c r="B42" s="10" t="s">
        <v>115</v>
      </c>
      <c r="C42" s="10" t="s">
        <v>121</v>
      </c>
      <c r="D42" s="10" t="s">
        <v>116</v>
      </c>
      <c r="E42" s="10" t="s">
        <v>117</v>
      </c>
      <c r="F42" s="46">
        <v>0</v>
      </c>
      <c r="G42" s="47">
        <v>100000</v>
      </c>
      <c r="H42" s="47">
        <v>25000</v>
      </c>
      <c r="I42" s="47">
        <f>F42+G42+H42</f>
        <v>125000</v>
      </c>
      <c r="J42" s="63">
        <v>45536</v>
      </c>
      <c r="K42" s="63">
        <v>45657</v>
      </c>
      <c r="L42" s="50" t="s">
        <v>12</v>
      </c>
      <c r="M42" s="10" t="s">
        <v>73</v>
      </c>
      <c r="N42" s="10" t="s">
        <v>100</v>
      </c>
      <c r="O42" s="66"/>
    </row>
    <row r="43" spans="1:16" s="64" customFormat="1" ht="75" x14ac:dyDescent="0.2">
      <c r="A43" s="62">
        <v>3</v>
      </c>
      <c r="B43" s="10" t="s">
        <v>118</v>
      </c>
      <c r="C43" s="10" t="s">
        <v>121</v>
      </c>
      <c r="D43" s="10" t="s">
        <v>116</v>
      </c>
      <c r="E43" s="10" t="s">
        <v>117</v>
      </c>
      <c r="F43" s="46">
        <v>0</v>
      </c>
      <c r="G43" s="47">
        <v>100000</v>
      </c>
      <c r="H43" s="47">
        <v>25000</v>
      </c>
      <c r="I43" s="47">
        <f>F43+G43+H43</f>
        <v>125000</v>
      </c>
      <c r="J43" s="63">
        <v>45536</v>
      </c>
      <c r="K43" s="63">
        <v>45657</v>
      </c>
      <c r="L43" s="50" t="s">
        <v>12</v>
      </c>
      <c r="M43" s="10" t="s">
        <v>73</v>
      </c>
      <c r="N43" s="10" t="s">
        <v>100</v>
      </c>
      <c r="O43" s="66"/>
    </row>
    <row r="44" spans="1:16" s="64" customFormat="1" ht="75" x14ac:dyDescent="0.2">
      <c r="A44" s="62">
        <v>4</v>
      </c>
      <c r="B44" s="10" t="s">
        <v>119</v>
      </c>
      <c r="C44" s="10" t="s">
        <v>121</v>
      </c>
      <c r="D44" s="10" t="s">
        <v>116</v>
      </c>
      <c r="E44" s="10" t="s">
        <v>117</v>
      </c>
      <c r="F44" s="46">
        <v>0</v>
      </c>
      <c r="G44" s="47">
        <v>100000</v>
      </c>
      <c r="H44" s="47">
        <v>25000</v>
      </c>
      <c r="I44" s="47">
        <f>F44+G44+H44</f>
        <v>125000</v>
      </c>
      <c r="J44" s="63">
        <v>45537</v>
      </c>
      <c r="K44" s="63">
        <v>45657</v>
      </c>
      <c r="L44" s="50" t="s">
        <v>12</v>
      </c>
      <c r="M44" s="10" t="s">
        <v>73</v>
      </c>
      <c r="N44" s="10" t="s">
        <v>100</v>
      </c>
      <c r="O44" s="66"/>
    </row>
    <row r="45" spans="1:16" s="64" customFormat="1" ht="180" x14ac:dyDescent="0.2">
      <c r="A45" s="62">
        <v>5</v>
      </c>
      <c r="B45" s="10" t="s">
        <v>107</v>
      </c>
      <c r="C45" s="10" t="s">
        <v>121</v>
      </c>
      <c r="D45" s="10" t="s">
        <v>108</v>
      </c>
      <c r="E45" s="10" t="s">
        <v>109</v>
      </c>
      <c r="F45" s="46">
        <v>0</v>
      </c>
      <c r="G45" s="47">
        <v>0</v>
      </c>
      <c r="H45" s="47">
        <v>0</v>
      </c>
      <c r="I45" s="47">
        <v>0</v>
      </c>
      <c r="J45" s="63">
        <v>45440</v>
      </c>
      <c r="K45" s="63">
        <v>46295</v>
      </c>
      <c r="L45" s="50" t="s">
        <v>12</v>
      </c>
      <c r="M45" s="10" t="s">
        <v>73</v>
      </c>
      <c r="N45" s="10" t="s">
        <v>100</v>
      </c>
      <c r="O45" s="66"/>
    </row>
    <row r="46" spans="1:16" s="64" customFormat="1" ht="135" x14ac:dyDescent="0.2">
      <c r="A46" s="62">
        <v>6</v>
      </c>
      <c r="B46" s="10" t="s">
        <v>341</v>
      </c>
      <c r="C46" s="10" t="s">
        <v>342</v>
      </c>
      <c r="D46" s="10" t="s">
        <v>343</v>
      </c>
      <c r="E46" s="10" t="s">
        <v>335</v>
      </c>
      <c r="F46" s="46">
        <v>82786.399999999994</v>
      </c>
      <c r="G46" s="47">
        <v>703684.4</v>
      </c>
      <c r="H46" s="47">
        <v>41393.21</v>
      </c>
      <c r="I46" s="47">
        <v>827864.01</v>
      </c>
      <c r="J46" s="63">
        <v>45566</v>
      </c>
      <c r="K46" s="63">
        <v>46203</v>
      </c>
      <c r="L46" s="50" t="s">
        <v>33</v>
      </c>
      <c r="M46" s="10" t="s">
        <v>73</v>
      </c>
      <c r="N46" s="10" t="s">
        <v>100</v>
      </c>
      <c r="O46" s="66"/>
    </row>
    <row r="47" spans="1:16" s="64" customFormat="1" ht="105" x14ac:dyDescent="0.2">
      <c r="A47" s="62">
        <v>7</v>
      </c>
      <c r="B47" s="10" t="s">
        <v>344</v>
      </c>
      <c r="C47" s="10" t="s">
        <v>306</v>
      </c>
      <c r="D47" s="10" t="s">
        <v>345</v>
      </c>
      <c r="E47" s="10" t="s">
        <v>346</v>
      </c>
      <c r="F47" s="46">
        <v>0</v>
      </c>
      <c r="G47" s="47">
        <v>222268</v>
      </c>
      <c r="H47" s="47">
        <v>0</v>
      </c>
      <c r="I47" s="47">
        <v>222268</v>
      </c>
      <c r="J47" s="63">
        <v>45444</v>
      </c>
      <c r="K47" s="63">
        <v>45900</v>
      </c>
      <c r="L47" s="50" t="s">
        <v>33</v>
      </c>
      <c r="M47" s="10" t="s">
        <v>73</v>
      </c>
      <c r="N47" s="10" t="s">
        <v>100</v>
      </c>
      <c r="O47" s="66"/>
    </row>
    <row r="48" spans="1:16" s="64" customFormat="1" ht="105" x14ac:dyDescent="0.2">
      <c r="A48" s="62">
        <v>8</v>
      </c>
      <c r="B48" s="10" t="s">
        <v>347</v>
      </c>
      <c r="C48" s="10" t="s">
        <v>348</v>
      </c>
      <c r="D48" s="10" t="s">
        <v>345</v>
      </c>
      <c r="E48" s="10" t="s">
        <v>346</v>
      </c>
      <c r="F48" s="46">
        <v>0</v>
      </c>
      <c r="G48" s="47">
        <v>218752</v>
      </c>
      <c r="H48" s="47">
        <v>0</v>
      </c>
      <c r="I48" s="47">
        <v>218752</v>
      </c>
      <c r="J48" s="63">
        <v>45444</v>
      </c>
      <c r="K48" s="63">
        <v>45900</v>
      </c>
      <c r="L48" s="50" t="s">
        <v>33</v>
      </c>
      <c r="M48" s="10" t="s">
        <v>73</v>
      </c>
      <c r="N48" s="10" t="s">
        <v>100</v>
      </c>
      <c r="O48" s="66"/>
    </row>
    <row r="49" spans="1:15" s="64" customFormat="1" ht="105" x14ac:dyDescent="0.2">
      <c r="A49" s="62">
        <v>9</v>
      </c>
      <c r="B49" s="10" t="s">
        <v>349</v>
      </c>
      <c r="C49" s="10" t="s">
        <v>350</v>
      </c>
      <c r="D49" s="10" t="s">
        <v>345</v>
      </c>
      <c r="E49" s="10" t="s">
        <v>346</v>
      </c>
      <c r="F49" s="46">
        <v>0</v>
      </c>
      <c r="G49" s="47">
        <v>111865</v>
      </c>
      <c r="H49" s="47">
        <v>0</v>
      </c>
      <c r="I49" s="47">
        <v>111865</v>
      </c>
      <c r="J49" s="63">
        <v>45444</v>
      </c>
      <c r="K49" s="63">
        <v>45900</v>
      </c>
      <c r="L49" s="50" t="s">
        <v>33</v>
      </c>
      <c r="M49" s="10" t="s">
        <v>73</v>
      </c>
      <c r="N49" s="10" t="s">
        <v>100</v>
      </c>
      <c r="O49" s="66"/>
    </row>
    <row r="50" spans="1:15" s="64" customFormat="1" ht="105" x14ac:dyDescent="0.2">
      <c r="A50" s="62">
        <v>10</v>
      </c>
      <c r="B50" s="10" t="s">
        <v>351</v>
      </c>
      <c r="C50" s="10" t="s">
        <v>306</v>
      </c>
      <c r="D50" s="10" t="s">
        <v>345</v>
      </c>
      <c r="E50" s="10" t="s">
        <v>346</v>
      </c>
      <c r="F50" s="46">
        <v>0</v>
      </c>
      <c r="G50" s="47">
        <v>262294</v>
      </c>
      <c r="H50" s="47">
        <v>0</v>
      </c>
      <c r="I50" s="47">
        <v>262294</v>
      </c>
      <c r="J50" s="63">
        <v>45444</v>
      </c>
      <c r="K50" s="63">
        <v>45900</v>
      </c>
      <c r="L50" s="50" t="s">
        <v>33</v>
      </c>
      <c r="M50" s="10" t="s">
        <v>73</v>
      </c>
      <c r="N50" s="10" t="s">
        <v>100</v>
      </c>
      <c r="O50" s="66"/>
    </row>
    <row r="51" spans="1:15" s="64" customFormat="1" ht="105" x14ac:dyDescent="0.2">
      <c r="A51" s="62">
        <v>11</v>
      </c>
      <c r="B51" s="10" t="s">
        <v>352</v>
      </c>
      <c r="C51" s="10" t="s">
        <v>299</v>
      </c>
      <c r="D51" s="10" t="s">
        <v>345</v>
      </c>
      <c r="E51" s="10" t="s">
        <v>346</v>
      </c>
      <c r="F51" s="46">
        <v>0</v>
      </c>
      <c r="G51" s="47">
        <v>478544</v>
      </c>
      <c r="H51" s="47">
        <v>0</v>
      </c>
      <c r="I51" s="47">
        <v>478544</v>
      </c>
      <c r="J51" s="63">
        <v>45536</v>
      </c>
      <c r="K51" s="63">
        <v>45900</v>
      </c>
      <c r="L51" s="50" t="s">
        <v>33</v>
      </c>
      <c r="M51" s="10" t="s">
        <v>73</v>
      </c>
      <c r="N51" s="10" t="s">
        <v>100</v>
      </c>
      <c r="O51" s="66"/>
    </row>
    <row r="52" spans="1:15" s="64" customFormat="1" ht="105" x14ac:dyDescent="0.2">
      <c r="A52" s="62">
        <v>12</v>
      </c>
      <c r="B52" s="10" t="s">
        <v>349</v>
      </c>
      <c r="C52" s="10" t="s">
        <v>353</v>
      </c>
      <c r="D52" s="10" t="s">
        <v>345</v>
      </c>
      <c r="E52" s="10" t="s">
        <v>346</v>
      </c>
      <c r="F52" s="46">
        <v>0</v>
      </c>
      <c r="G52" s="47">
        <v>247658</v>
      </c>
      <c r="H52" s="47">
        <v>0</v>
      </c>
      <c r="I52" s="47">
        <v>247658</v>
      </c>
      <c r="J52" s="63">
        <v>45537</v>
      </c>
      <c r="K52" s="63">
        <v>46082</v>
      </c>
      <c r="L52" s="50" t="s">
        <v>33</v>
      </c>
      <c r="M52" s="10" t="s">
        <v>73</v>
      </c>
      <c r="N52" s="10" t="s">
        <v>100</v>
      </c>
      <c r="O52" s="66"/>
    </row>
    <row r="53" spans="1:15" s="64" customFormat="1" ht="105" x14ac:dyDescent="0.2">
      <c r="A53" s="62">
        <v>13</v>
      </c>
      <c r="B53" s="10" t="s">
        <v>354</v>
      </c>
      <c r="C53" s="10" t="s">
        <v>355</v>
      </c>
      <c r="D53" s="10" t="s">
        <v>345</v>
      </c>
      <c r="E53" s="10" t="s">
        <v>346</v>
      </c>
      <c r="F53" s="46">
        <v>0</v>
      </c>
      <c r="G53" s="47">
        <v>103965.69</v>
      </c>
      <c r="H53" s="47">
        <v>0</v>
      </c>
      <c r="I53" s="47">
        <v>103965.69</v>
      </c>
      <c r="J53" s="63">
        <v>45536</v>
      </c>
      <c r="K53" s="63" t="s">
        <v>356</v>
      </c>
      <c r="L53" s="50" t="s">
        <v>33</v>
      </c>
      <c r="M53" s="10" t="s">
        <v>73</v>
      </c>
      <c r="N53" s="10" t="s">
        <v>100</v>
      </c>
      <c r="O53" s="66"/>
    </row>
    <row r="54" spans="1:15" s="64" customFormat="1" ht="105" x14ac:dyDescent="0.2">
      <c r="A54" s="62">
        <v>14</v>
      </c>
      <c r="B54" s="10" t="s">
        <v>357</v>
      </c>
      <c r="C54" s="10" t="s">
        <v>358</v>
      </c>
      <c r="D54" s="10" t="s">
        <v>345</v>
      </c>
      <c r="E54" s="10" t="s">
        <v>346</v>
      </c>
      <c r="F54" s="46">
        <v>0</v>
      </c>
      <c r="G54" s="47">
        <v>52869</v>
      </c>
      <c r="H54" s="47">
        <v>0</v>
      </c>
      <c r="I54" s="47">
        <v>52869</v>
      </c>
      <c r="J54" s="63">
        <v>45536</v>
      </c>
      <c r="K54" s="63">
        <v>46053</v>
      </c>
      <c r="L54" s="50" t="s">
        <v>33</v>
      </c>
      <c r="M54" s="10" t="s">
        <v>73</v>
      </c>
      <c r="N54" s="10" t="s">
        <v>100</v>
      </c>
      <c r="O54" s="66"/>
    </row>
    <row r="55" spans="1:15" s="64" customFormat="1" ht="105" x14ac:dyDescent="0.2">
      <c r="A55" s="62">
        <v>15</v>
      </c>
      <c r="B55" s="10" t="s">
        <v>349</v>
      </c>
      <c r="C55" s="10" t="s">
        <v>359</v>
      </c>
      <c r="D55" s="10" t="s">
        <v>345</v>
      </c>
      <c r="E55" s="10" t="s">
        <v>346</v>
      </c>
      <c r="F55" s="46">
        <v>0</v>
      </c>
      <c r="G55" s="47">
        <v>165189</v>
      </c>
      <c r="H55" s="47">
        <v>0</v>
      </c>
      <c r="I55" s="47">
        <v>165189</v>
      </c>
      <c r="J55" s="63">
        <v>45444</v>
      </c>
      <c r="K55" s="63">
        <v>45900</v>
      </c>
      <c r="L55" s="50" t="s">
        <v>33</v>
      </c>
      <c r="M55" s="10" t="s">
        <v>73</v>
      </c>
      <c r="N55" s="10" t="s">
        <v>100</v>
      </c>
      <c r="O55" s="66"/>
    </row>
    <row r="56" spans="1:15" s="64" customFormat="1" ht="105" x14ac:dyDescent="0.2">
      <c r="A56" s="62">
        <v>16</v>
      </c>
      <c r="B56" s="10" t="s">
        <v>360</v>
      </c>
      <c r="C56" s="10" t="s">
        <v>361</v>
      </c>
      <c r="D56" s="10" t="s">
        <v>345</v>
      </c>
      <c r="E56" s="10" t="s">
        <v>346</v>
      </c>
      <c r="F56" s="46">
        <v>0</v>
      </c>
      <c r="G56" s="47">
        <v>149613</v>
      </c>
      <c r="H56" s="47">
        <v>0</v>
      </c>
      <c r="I56" s="47">
        <v>149613</v>
      </c>
      <c r="J56" s="63">
        <v>45444</v>
      </c>
      <c r="K56" s="63">
        <v>46265</v>
      </c>
      <c r="L56" s="50" t="s">
        <v>33</v>
      </c>
      <c r="M56" s="10" t="s">
        <v>73</v>
      </c>
      <c r="N56" s="10" t="s">
        <v>100</v>
      </c>
      <c r="O56" s="66"/>
    </row>
    <row r="57" spans="1:15" s="64" customFormat="1" ht="105" x14ac:dyDescent="0.2">
      <c r="A57" s="62">
        <v>17</v>
      </c>
      <c r="B57" s="10" t="s">
        <v>478</v>
      </c>
      <c r="C57" s="10" t="s">
        <v>353</v>
      </c>
      <c r="D57" s="10" t="s">
        <v>345</v>
      </c>
      <c r="E57" s="10" t="s">
        <v>346</v>
      </c>
      <c r="F57" s="46">
        <v>0</v>
      </c>
      <c r="G57" s="47">
        <v>247658</v>
      </c>
      <c r="H57" s="47">
        <v>0</v>
      </c>
      <c r="I57" s="47">
        <v>247658</v>
      </c>
      <c r="J57" s="63">
        <v>45537</v>
      </c>
      <c r="K57" s="63">
        <v>46082</v>
      </c>
      <c r="L57" s="50" t="s">
        <v>33</v>
      </c>
      <c r="M57" s="10" t="s">
        <v>73</v>
      </c>
      <c r="N57" s="10" t="s">
        <v>100</v>
      </c>
      <c r="O57" s="66"/>
    </row>
    <row r="58" spans="1:15" s="64" customFormat="1" ht="60" x14ac:dyDescent="0.2">
      <c r="A58" s="62">
        <v>18</v>
      </c>
      <c r="B58" s="10" t="s">
        <v>295</v>
      </c>
      <c r="C58" s="10" t="s">
        <v>479</v>
      </c>
      <c r="D58" s="10" t="s">
        <v>295</v>
      </c>
      <c r="E58" s="10" t="s">
        <v>295</v>
      </c>
      <c r="F58" s="46">
        <v>0</v>
      </c>
      <c r="G58" s="47">
        <v>6472.8</v>
      </c>
      <c r="H58" s="47">
        <v>0</v>
      </c>
      <c r="I58" s="47">
        <v>6472.8</v>
      </c>
      <c r="J58" s="63">
        <v>45390</v>
      </c>
      <c r="K58" s="63">
        <v>45395</v>
      </c>
      <c r="L58" s="50" t="s">
        <v>33</v>
      </c>
      <c r="M58" s="10" t="s">
        <v>73</v>
      </c>
      <c r="N58" s="10" t="s">
        <v>100</v>
      </c>
      <c r="O58" s="66"/>
    </row>
    <row r="59" spans="1:15" s="64" customFormat="1" ht="60" x14ac:dyDescent="0.2">
      <c r="A59" s="62">
        <v>19</v>
      </c>
      <c r="B59" s="10" t="s">
        <v>295</v>
      </c>
      <c r="C59" s="10" t="s">
        <v>479</v>
      </c>
      <c r="D59" s="10" t="s">
        <v>295</v>
      </c>
      <c r="E59" s="10" t="s">
        <v>295</v>
      </c>
      <c r="F59" s="46">
        <v>0</v>
      </c>
      <c r="G59" s="47">
        <v>3484.8</v>
      </c>
      <c r="H59" s="47">
        <v>0</v>
      </c>
      <c r="I59" s="47">
        <v>3484.8</v>
      </c>
      <c r="J59" s="63">
        <v>45432</v>
      </c>
      <c r="K59" s="63">
        <v>45436</v>
      </c>
      <c r="L59" s="50" t="s">
        <v>33</v>
      </c>
      <c r="M59" s="10" t="s">
        <v>73</v>
      </c>
      <c r="N59" s="10" t="s">
        <v>100</v>
      </c>
      <c r="O59" s="66"/>
    </row>
    <row r="60" spans="1:15" s="64" customFormat="1" ht="60" x14ac:dyDescent="0.2">
      <c r="A60" s="62">
        <v>20</v>
      </c>
      <c r="B60" s="10" t="s">
        <v>295</v>
      </c>
      <c r="C60" s="10" t="s">
        <v>479</v>
      </c>
      <c r="D60" s="10" t="s">
        <v>295</v>
      </c>
      <c r="E60" s="10" t="s">
        <v>295</v>
      </c>
      <c r="F60" s="46">
        <v>0</v>
      </c>
      <c r="G60" s="47">
        <v>25800</v>
      </c>
      <c r="H60" s="47">
        <v>0</v>
      </c>
      <c r="I60" s="47">
        <v>25800</v>
      </c>
      <c r="J60" s="63">
        <v>45565</v>
      </c>
      <c r="K60" s="63">
        <v>45569</v>
      </c>
      <c r="L60" s="50" t="s">
        <v>33</v>
      </c>
      <c r="M60" s="10" t="s">
        <v>73</v>
      </c>
      <c r="N60" s="10" t="s">
        <v>100</v>
      </c>
      <c r="O60" s="66"/>
    </row>
    <row r="61" spans="1:15" s="64" customFormat="1" ht="75" x14ac:dyDescent="0.2">
      <c r="A61" s="62">
        <v>21</v>
      </c>
      <c r="B61" s="10" t="s">
        <v>295</v>
      </c>
      <c r="C61" s="10" t="s">
        <v>296</v>
      </c>
      <c r="D61" s="10" t="s">
        <v>295</v>
      </c>
      <c r="E61" s="10" t="s">
        <v>295</v>
      </c>
      <c r="F61" s="46">
        <v>0</v>
      </c>
      <c r="G61" s="47">
        <v>15120</v>
      </c>
      <c r="H61" s="47">
        <v>0</v>
      </c>
      <c r="I61" s="47">
        <v>15120</v>
      </c>
      <c r="J61" s="63">
        <v>45395</v>
      </c>
      <c r="K61" s="63">
        <v>45402</v>
      </c>
      <c r="L61" s="50" t="s">
        <v>33</v>
      </c>
      <c r="M61" s="10" t="s">
        <v>73</v>
      </c>
      <c r="N61" s="10" t="s">
        <v>100</v>
      </c>
      <c r="O61" s="66"/>
    </row>
    <row r="62" spans="1:15" s="64" customFormat="1" ht="75" x14ac:dyDescent="0.2">
      <c r="A62" s="62">
        <v>22</v>
      </c>
      <c r="B62" s="10" t="s">
        <v>295</v>
      </c>
      <c r="C62" s="10" t="s">
        <v>296</v>
      </c>
      <c r="D62" s="10" t="s">
        <v>295</v>
      </c>
      <c r="E62" s="10" t="s">
        <v>295</v>
      </c>
      <c r="F62" s="46">
        <v>0</v>
      </c>
      <c r="G62" s="47">
        <v>7341.6</v>
      </c>
      <c r="H62" s="47">
        <v>0</v>
      </c>
      <c r="I62" s="47">
        <v>7341.6</v>
      </c>
      <c r="J62" s="63">
        <v>45549</v>
      </c>
      <c r="K62" s="63">
        <v>45556</v>
      </c>
      <c r="L62" s="50" t="s">
        <v>33</v>
      </c>
      <c r="M62" s="10" t="s">
        <v>73</v>
      </c>
      <c r="N62" s="10" t="s">
        <v>100</v>
      </c>
      <c r="O62" s="66"/>
    </row>
    <row r="63" spans="1:15" s="64" customFormat="1" ht="135" x14ac:dyDescent="0.2">
      <c r="A63" s="62">
        <v>23</v>
      </c>
      <c r="B63" s="10" t="s">
        <v>394</v>
      </c>
      <c r="C63" s="10" t="s">
        <v>395</v>
      </c>
      <c r="D63" s="10" t="s">
        <v>396</v>
      </c>
      <c r="E63" s="10" t="s">
        <v>166</v>
      </c>
      <c r="F63" s="46">
        <v>74212.5</v>
      </c>
      <c r="G63" s="47">
        <v>630806.25</v>
      </c>
      <c r="H63" s="47">
        <v>37106.25</v>
      </c>
      <c r="I63" s="47">
        <v>742125</v>
      </c>
      <c r="J63" s="63">
        <v>45300</v>
      </c>
      <c r="K63" s="63" t="s">
        <v>397</v>
      </c>
      <c r="L63" s="50" t="s">
        <v>23</v>
      </c>
      <c r="M63" s="10" t="s">
        <v>73</v>
      </c>
      <c r="N63" s="10" t="s">
        <v>100</v>
      </c>
      <c r="O63" s="66"/>
    </row>
    <row r="64" spans="1:15" s="64" customFormat="1" ht="60" x14ac:dyDescent="0.2">
      <c r="A64" s="62">
        <v>24</v>
      </c>
      <c r="B64" s="10" t="s">
        <v>446</v>
      </c>
      <c r="C64" s="10" t="s">
        <v>447</v>
      </c>
      <c r="D64" s="10" t="s">
        <v>448</v>
      </c>
      <c r="E64" s="10" t="s">
        <v>449</v>
      </c>
      <c r="F64" s="46">
        <v>43385.36</v>
      </c>
      <c r="G64" s="47">
        <v>204814.64</v>
      </c>
      <c r="H64" s="47">
        <v>0</v>
      </c>
      <c r="I64" s="47">
        <f>F64+G64+H64</f>
        <v>248200</v>
      </c>
      <c r="J64" s="63">
        <v>45352</v>
      </c>
      <c r="K64" s="63">
        <v>45535</v>
      </c>
      <c r="L64" s="50" t="s">
        <v>23</v>
      </c>
      <c r="M64" s="10" t="s">
        <v>291</v>
      </c>
      <c r="N64" s="10" t="s">
        <v>100</v>
      </c>
      <c r="O64" s="66"/>
    </row>
    <row r="65" spans="1:16" s="64" customFormat="1" ht="120" x14ac:dyDescent="0.2">
      <c r="A65" s="62">
        <v>25</v>
      </c>
      <c r="B65" s="10" t="s">
        <v>512</v>
      </c>
      <c r="C65" s="10" t="s">
        <v>509</v>
      </c>
      <c r="D65" s="10" t="s">
        <v>513</v>
      </c>
      <c r="E65" s="10" t="s">
        <v>514</v>
      </c>
      <c r="F65" s="46">
        <v>144500</v>
      </c>
      <c r="G65" s="47">
        <v>705500</v>
      </c>
      <c r="H65" s="47">
        <v>240073.15</v>
      </c>
      <c r="I65" s="47">
        <f>F65+G65+H65</f>
        <v>1090073.1499999999</v>
      </c>
      <c r="J65" s="63">
        <v>45492</v>
      </c>
      <c r="K65" s="63">
        <v>46203</v>
      </c>
      <c r="L65" s="50" t="s">
        <v>35</v>
      </c>
      <c r="M65" s="10" t="s">
        <v>291</v>
      </c>
      <c r="N65" s="10" t="s">
        <v>100</v>
      </c>
      <c r="O65" s="66"/>
    </row>
    <row r="66" spans="1:16" s="64" customFormat="1" ht="90" x14ac:dyDescent="0.2">
      <c r="A66" s="62">
        <v>26</v>
      </c>
      <c r="B66" s="10" t="s">
        <v>535</v>
      </c>
      <c r="C66" s="10" t="s">
        <v>536</v>
      </c>
      <c r="D66" s="10" t="s">
        <v>537</v>
      </c>
      <c r="E66" s="10" t="s">
        <v>538</v>
      </c>
      <c r="F66" s="46">
        <v>0</v>
      </c>
      <c r="G66" s="47">
        <v>0</v>
      </c>
      <c r="H66" s="47">
        <v>0</v>
      </c>
      <c r="I66" s="47">
        <v>0</v>
      </c>
      <c r="J66" s="63">
        <v>45418</v>
      </c>
      <c r="K66" s="63">
        <v>46022</v>
      </c>
      <c r="L66" s="50" t="s">
        <v>539</v>
      </c>
      <c r="M66" s="10" t="s">
        <v>73</v>
      </c>
      <c r="N66" s="10" t="s">
        <v>100</v>
      </c>
      <c r="O66" s="66"/>
    </row>
    <row r="67" spans="1:16" s="64" customFormat="1" ht="76.5" x14ac:dyDescent="0.2">
      <c r="A67" s="62">
        <v>27</v>
      </c>
      <c r="B67" s="10" t="s">
        <v>529</v>
      </c>
      <c r="C67" s="10" t="s">
        <v>530</v>
      </c>
      <c r="D67" s="10" t="s">
        <v>531</v>
      </c>
      <c r="E67" s="10" t="s">
        <v>532</v>
      </c>
      <c r="F67" s="46">
        <v>0</v>
      </c>
      <c r="G67" s="47">
        <v>0</v>
      </c>
      <c r="H67" s="47">
        <v>0</v>
      </c>
      <c r="I67" s="47">
        <v>0</v>
      </c>
      <c r="J67" s="63">
        <v>45566</v>
      </c>
      <c r="K67" s="63">
        <v>46387</v>
      </c>
      <c r="L67" s="50" t="s">
        <v>23</v>
      </c>
      <c r="M67" s="10" t="s">
        <v>73</v>
      </c>
      <c r="N67" s="10" t="s">
        <v>100</v>
      </c>
      <c r="O67" s="66" t="s">
        <v>533</v>
      </c>
    </row>
    <row r="68" spans="1:16" s="64" customFormat="1" ht="105" x14ac:dyDescent="0.2">
      <c r="A68" s="62">
        <v>28</v>
      </c>
      <c r="B68" s="10" t="s">
        <v>512</v>
      </c>
      <c r="C68" s="10" t="s">
        <v>509</v>
      </c>
      <c r="D68" s="10" t="s">
        <v>588</v>
      </c>
      <c r="E68" s="10" t="s">
        <v>589</v>
      </c>
      <c r="F68" s="46">
        <v>144500</v>
      </c>
      <c r="G68" s="47">
        <v>705500</v>
      </c>
      <c r="H68" s="47">
        <v>240073.15</v>
      </c>
      <c r="I68" s="47">
        <v>1090073.1499999999</v>
      </c>
      <c r="J68" s="63"/>
      <c r="K68" s="63">
        <v>46203</v>
      </c>
      <c r="L68" s="50" t="s">
        <v>590</v>
      </c>
      <c r="M68" s="10" t="s">
        <v>591</v>
      </c>
      <c r="N68" s="10" t="s">
        <v>100</v>
      </c>
      <c r="O68" s="66"/>
    </row>
    <row r="69" spans="1:16" ht="46.5" customHeight="1" x14ac:dyDescent="0.2">
      <c r="A69" s="8"/>
      <c r="B69" s="8"/>
      <c r="C69" s="8"/>
      <c r="D69" s="8"/>
      <c r="E69" s="56" t="s">
        <v>4</v>
      </c>
      <c r="F69" s="58">
        <f>SUM(F41:F68)</f>
        <v>489384.26</v>
      </c>
      <c r="G69" s="58">
        <f t="shared" ref="G69" si="1">SUM(G41:G68)</f>
        <v>5692700.1799999997</v>
      </c>
      <c r="H69" s="58">
        <f>SUM(H41:H68)</f>
        <v>676545.76</v>
      </c>
      <c r="I69" s="58">
        <f>SUM(I41:I68)</f>
        <v>6858630.1999999993</v>
      </c>
      <c r="J69" s="49"/>
      <c r="K69" s="49"/>
      <c r="L69" s="8"/>
      <c r="M69" s="8"/>
      <c r="N69" s="14"/>
      <c r="O69" s="8"/>
      <c r="P69" s="1"/>
    </row>
    <row r="70" spans="1:16" ht="15" x14ac:dyDescent="0.2">
      <c r="A70" s="9"/>
    </row>
    <row r="71" spans="1:16" ht="15" x14ac:dyDescent="0.2">
      <c r="A71" s="9"/>
    </row>
    <row r="72" spans="1:16" ht="15" x14ac:dyDescent="0.2">
      <c r="A72" s="9"/>
    </row>
    <row r="73" spans="1:16" ht="15" x14ac:dyDescent="0.2">
      <c r="A73" s="9"/>
      <c r="B73" s="30" t="s">
        <v>61</v>
      </c>
      <c r="C73" s="30"/>
    </row>
    <row r="74" spans="1:16" ht="15" x14ac:dyDescent="0.2">
      <c r="A74" s="9"/>
      <c r="B74" s="30"/>
      <c r="C74" s="30"/>
    </row>
    <row r="75" spans="1:16" x14ac:dyDescent="0.2">
      <c r="A75" s="9"/>
      <c r="B75" s="31" t="s">
        <v>6</v>
      </c>
      <c r="C75" s="31"/>
      <c r="D75" s="1"/>
      <c r="E75" s="1"/>
      <c r="F75" s="1"/>
      <c r="G75" s="1"/>
    </row>
    <row r="76" spans="1:16" ht="15" x14ac:dyDescent="0.2">
      <c r="A76" s="9"/>
      <c r="B76" s="30"/>
      <c r="C76" s="30"/>
    </row>
    <row r="77" spans="1:16" x14ac:dyDescent="0.2">
      <c r="A77" s="9"/>
      <c r="B77" s="39"/>
      <c r="C77" s="39"/>
    </row>
    <row r="78" spans="1:16" ht="15" x14ac:dyDescent="0.2">
      <c r="A78" s="9"/>
      <c r="B78" s="30"/>
      <c r="C78" s="30"/>
    </row>
    <row r="79" spans="1:16" ht="15" x14ac:dyDescent="0.2">
      <c r="A79" s="9"/>
      <c r="B79" s="30"/>
      <c r="C79" s="30"/>
    </row>
    <row r="80" spans="1:16" ht="15" x14ac:dyDescent="0.2">
      <c r="A80" s="9"/>
      <c r="B80" s="30"/>
      <c r="C80" s="30"/>
    </row>
    <row r="81" spans="1:3" ht="15" x14ac:dyDescent="0.2">
      <c r="A81" s="9"/>
      <c r="B81" s="30"/>
      <c r="C81" s="30"/>
    </row>
    <row r="82" spans="1:3" ht="15" x14ac:dyDescent="0.2">
      <c r="A82" s="9"/>
      <c r="B82" s="30"/>
      <c r="C82" s="30"/>
    </row>
    <row r="83" spans="1:3" ht="15" x14ac:dyDescent="0.2">
      <c r="A83" s="9"/>
      <c r="B83" s="30"/>
      <c r="C83" s="30"/>
    </row>
    <row r="84" spans="1:3" ht="15" x14ac:dyDescent="0.2">
      <c r="A84" s="9"/>
      <c r="B84" s="30"/>
      <c r="C84" s="30"/>
    </row>
    <row r="85" spans="1:3" ht="15" x14ac:dyDescent="0.2">
      <c r="A85" s="9"/>
      <c r="B85" s="30"/>
      <c r="C85" s="30"/>
    </row>
    <row r="86" spans="1:3" ht="15" x14ac:dyDescent="0.2">
      <c r="A86" s="9"/>
      <c r="B86" s="30"/>
      <c r="C86" s="30"/>
    </row>
    <row r="87" spans="1:3" ht="15" x14ac:dyDescent="0.2">
      <c r="A87" s="9"/>
      <c r="B87" s="30"/>
      <c r="C87" s="30"/>
    </row>
    <row r="88" spans="1:3" ht="15" x14ac:dyDescent="0.2">
      <c r="A88" s="9"/>
      <c r="B88" s="30"/>
      <c r="C88" s="30"/>
    </row>
    <row r="89" spans="1:3" ht="15" x14ac:dyDescent="0.2">
      <c r="A89" s="9"/>
      <c r="B89" s="30"/>
      <c r="C89" s="30"/>
    </row>
    <row r="90" spans="1:3" ht="15" x14ac:dyDescent="0.2">
      <c r="A90" s="9"/>
      <c r="B90" s="30"/>
      <c r="C90" s="30"/>
    </row>
    <row r="91" spans="1:3" x14ac:dyDescent="0.2">
      <c r="A91" s="1"/>
      <c r="B91" s="30"/>
      <c r="C91" s="30"/>
    </row>
    <row r="92" spans="1:3" x14ac:dyDescent="0.2">
      <c r="A92" s="1"/>
      <c r="B92" s="30"/>
      <c r="C92" s="30"/>
    </row>
    <row r="93" spans="1:3" x14ac:dyDescent="0.2">
      <c r="A93" s="1"/>
      <c r="B93" s="30"/>
      <c r="C93" s="30"/>
    </row>
    <row r="94" spans="1:3" x14ac:dyDescent="0.2">
      <c r="A94" s="1"/>
      <c r="B94" s="30"/>
      <c r="C94" s="30"/>
    </row>
    <row r="95" spans="1:3" x14ac:dyDescent="0.2">
      <c r="A95" s="1"/>
      <c r="B95" s="30"/>
      <c r="C95" s="30"/>
    </row>
    <row r="96" spans="1:3" x14ac:dyDescent="0.2">
      <c r="A96" s="1"/>
    </row>
    <row r="97" spans="1:7" x14ac:dyDescent="0.2">
      <c r="A97" s="1"/>
    </row>
    <row r="98" spans="1:7" x14ac:dyDescent="0.2">
      <c r="A98" s="1"/>
    </row>
    <row r="99" spans="1:7" x14ac:dyDescent="0.2">
      <c r="A99" s="1"/>
    </row>
    <row r="100" spans="1:7" x14ac:dyDescent="0.2">
      <c r="A100" s="1"/>
      <c r="B100" s="30"/>
      <c r="C100" s="30"/>
      <c r="G100" s="72"/>
    </row>
  </sheetData>
  <sheetProtection algorithmName="SHA-512" hashValue="eYkj45SSVidnk6yLeQKGrRUC/h9L+qWGY74YLJyjbxgplwjndRnyF7huMWvzyUyoOxs+ce5qPZwMVCGI2bAH0Q==" saltValue="pFVf4wo44ZNeuR/wWSeUag==" spinCount="100000" sheet="1" formatCells="0" formatColumns="0" formatRows="0" insertColumns="0" insertRows="0" insertHyperlinks="0" deleteColumns="0" deleteRows="0"/>
  <mergeCells count="21">
    <mergeCell ref="N1:O1"/>
    <mergeCell ref="A2:O2"/>
    <mergeCell ref="F3:G3"/>
    <mergeCell ref="N4:N5"/>
    <mergeCell ref="M4:M5"/>
    <mergeCell ref="H4:H5"/>
    <mergeCell ref="O4:O5"/>
    <mergeCell ref="D4:D5"/>
    <mergeCell ref="B4:B5"/>
    <mergeCell ref="E4:E5"/>
    <mergeCell ref="L4:L5"/>
    <mergeCell ref="A4:A5"/>
    <mergeCell ref="F4:G4"/>
    <mergeCell ref="C4:C5"/>
    <mergeCell ref="I4:I5"/>
    <mergeCell ref="J4:K5"/>
    <mergeCell ref="J6:K6"/>
    <mergeCell ref="A8:O8"/>
    <mergeCell ref="A40:O40"/>
    <mergeCell ref="J7:K7"/>
    <mergeCell ref="A39:XFD39"/>
  </mergeCells>
  <phoneticPr fontId="2" type="noConversion"/>
  <conditionalFormatting sqref="L10:L37">
    <cfRule type="timePeriod" dxfId="1" priority="1" timePeriod="yesterday">
      <formula>FLOOR(L10,1)=TODAY()-1</formula>
    </cfRule>
  </conditionalFormatting>
  <printOptions horizontalCentered="1"/>
  <pageMargins left="0.19685039370078741" right="0.19685039370078741" top="0.59055118110236227" bottom="0.59055118110236227" header="0.19685039370078741" footer="0.31496062992125984"/>
  <pageSetup paperSize="9" scale="15" fitToHeight="10" orientation="landscape" cellComments="asDisplayed" r:id="rId1"/>
  <headerFooter alignWithMargins="0">
    <oddFooter>Strona &amp;P z &amp;N</oddFooter>
  </headerFooter>
  <rowBreaks count="1" manualBreakCount="1">
    <brk id="39" max="14" man="1"/>
  </rowBreaks>
  <cellWatches>
    <cellWatch r="L10"/>
  </cellWatch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6A4540-FEB6-4661-A3CC-03AB708117D3}">
          <x14:formula1>
            <xm:f>słowniki!$C$5:$C$29</xm:f>
          </x14:formula1>
          <xm:sqref>L10:L13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indexed="17"/>
  </sheetPr>
  <dimension ref="A1:P205"/>
  <sheetViews>
    <sheetView view="pageBreakPreview" zoomScale="70" zoomScaleSheetLayoutView="70" workbookViewId="0">
      <pane ySplit="6" topLeftCell="A59" activePane="bottomLeft" state="frozen"/>
      <selection pane="bottomLeft" activeCell="F61" sqref="F61"/>
    </sheetView>
  </sheetViews>
  <sheetFormatPr defaultColWidth="9.140625" defaultRowHeight="15.75" x14ac:dyDescent="0.2"/>
  <cols>
    <col min="1" max="1" width="4.140625" style="15" bestFit="1" customWidth="1"/>
    <col min="2" max="2" width="33.7109375" style="16" customWidth="1"/>
    <col min="3" max="3" width="18.28515625" style="16" customWidth="1"/>
    <col min="4" max="4" width="31.140625" style="16" customWidth="1"/>
    <col min="5" max="5" width="19.85546875" style="16" customWidth="1"/>
    <col min="6" max="6" width="24.5703125" style="16" customWidth="1"/>
    <col min="7" max="7" width="24" style="16" customWidth="1"/>
    <col min="8" max="8" width="25.28515625" style="16" customWidth="1"/>
    <col min="9" max="9" width="20.5703125" style="16" customWidth="1"/>
    <col min="10" max="10" width="21" style="9" customWidth="1"/>
    <col min="11" max="11" width="18.5703125" style="9" customWidth="1"/>
    <col min="12" max="12" width="9.140625" style="16" hidden="1" customWidth="1"/>
    <col min="13" max="13" width="19.140625" style="9" customWidth="1"/>
    <col min="14" max="14" width="33.85546875" style="9" customWidth="1"/>
    <col min="15" max="15" width="23.28515625" style="9" customWidth="1"/>
    <col min="16" max="16" width="9.140625" style="16" hidden="1" customWidth="1"/>
    <col min="17" max="16384" width="9.140625" style="16"/>
  </cols>
  <sheetData>
    <row r="1" spans="1:15" x14ac:dyDescent="0.2">
      <c r="N1" s="84" t="s">
        <v>66</v>
      </c>
      <c r="O1" s="84"/>
    </row>
    <row r="2" spans="1:15" ht="15.75" customHeight="1" x14ac:dyDescent="0.2">
      <c r="A2" s="96" t="s">
        <v>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M2" s="16"/>
      <c r="N2" s="16"/>
      <c r="O2" s="16"/>
    </row>
    <row r="3" spans="1:15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O3" s="1"/>
    </row>
    <row r="4" spans="1:15" ht="19.5" customHeight="1" x14ac:dyDescent="0.2">
      <c r="A4" s="97" t="s">
        <v>1</v>
      </c>
      <c r="B4" s="97" t="s">
        <v>2</v>
      </c>
      <c r="C4" s="97" t="s">
        <v>3</v>
      </c>
      <c r="D4" s="97" t="s">
        <v>46</v>
      </c>
      <c r="E4" s="97" t="s">
        <v>7</v>
      </c>
      <c r="F4" s="97" t="s">
        <v>47</v>
      </c>
      <c r="G4" s="99" t="s">
        <v>48</v>
      </c>
      <c r="H4" s="97" t="s">
        <v>37</v>
      </c>
      <c r="I4" s="99" t="s">
        <v>42</v>
      </c>
      <c r="J4" s="99"/>
      <c r="K4" s="99" t="s">
        <v>53</v>
      </c>
      <c r="L4" s="17"/>
      <c r="M4" s="103" t="s">
        <v>45</v>
      </c>
      <c r="N4" s="105" t="s">
        <v>58</v>
      </c>
      <c r="O4" s="97" t="s">
        <v>5</v>
      </c>
    </row>
    <row r="5" spans="1:15" ht="66" customHeight="1" x14ac:dyDescent="0.2">
      <c r="A5" s="98"/>
      <c r="B5" s="98"/>
      <c r="C5" s="98"/>
      <c r="D5" s="98"/>
      <c r="E5" s="98"/>
      <c r="F5" s="98"/>
      <c r="G5" s="99"/>
      <c r="H5" s="98"/>
      <c r="I5" s="99"/>
      <c r="J5" s="99"/>
      <c r="K5" s="100"/>
      <c r="L5" s="17"/>
      <c r="M5" s="104"/>
      <c r="N5" s="105"/>
      <c r="O5" s="98"/>
    </row>
    <row r="6" spans="1:15" s="15" customFormat="1" ht="14.25" customHeight="1" x14ac:dyDescent="0.2">
      <c r="A6" s="11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01">
        <v>9</v>
      </c>
      <c r="J6" s="102"/>
      <c r="K6" s="18">
        <v>10</v>
      </c>
      <c r="M6" s="18">
        <v>11</v>
      </c>
      <c r="N6" s="18">
        <v>12</v>
      </c>
      <c r="O6" s="18">
        <v>13</v>
      </c>
    </row>
    <row r="7" spans="1:15" s="15" customFormat="1" ht="158.25" customHeight="1" x14ac:dyDescent="0.2">
      <c r="A7" s="19"/>
      <c r="B7" s="20" t="s">
        <v>50</v>
      </c>
      <c r="C7" s="20" t="s">
        <v>63</v>
      </c>
      <c r="D7" s="20" t="s">
        <v>39</v>
      </c>
      <c r="E7" s="20" t="s">
        <v>65</v>
      </c>
      <c r="F7" s="20" t="s">
        <v>41</v>
      </c>
      <c r="G7" s="20" t="s">
        <v>49</v>
      </c>
      <c r="H7" s="20" t="s">
        <v>64</v>
      </c>
      <c r="I7" s="81" t="s">
        <v>43</v>
      </c>
      <c r="J7" s="82"/>
      <c r="K7" s="20" t="s">
        <v>60</v>
      </c>
      <c r="L7" s="22"/>
      <c r="M7" s="20" t="s">
        <v>56</v>
      </c>
      <c r="N7" s="20" t="s">
        <v>59</v>
      </c>
      <c r="O7" s="23"/>
    </row>
    <row r="8" spans="1:15" s="15" customFormat="1" ht="19.5" customHeight="1" x14ac:dyDescent="0.2">
      <c r="A8" s="75" t="s">
        <v>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s="15" customFormat="1" ht="105" x14ac:dyDescent="0.2">
      <c r="A9" s="10">
        <v>1</v>
      </c>
      <c r="B9" s="8" t="s">
        <v>70</v>
      </c>
      <c r="C9" s="10" t="s">
        <v>598</v>
      </c>
      <c r="D9" s="10" t="s">
        <v>71</v>
      </c>
      <c r="E9" s="24" t="s">
        <v>72</v>
      </c>
      <c r="F9" s="47">
        <v>5600</v>
      </c>
      <c r="G9" s="44">
        <v>0</v>
      </c>
      <c r="H9" s="44">
        <f>F9+G9</f>
        <v>5600</v>
      </c>
      <c r="I9" s="26">
        <v>45453</v>
      </c>
      <c r="J9" s="26">
        <v>45530</v>
      </c>
      <c r="K9" s="53" t="s">
        <v>14</v>
      </c>
      <c r="L9" s="51"/>
      <c r="M9" s="25" t="s">
        <v>73</v>
      </c>
      <c r="N9" s="8" t="s">
        <v>77</v>
      </c>
      <c r="O9" s="61"/>
    </row>
    <row r="10" spans="1:15" s="15" customFormat="1" ht="105" x14ac:dyDescent="0.2">
      <c r="A10" s="10">
        <v>2</v>
      </c>
      <c r="B10" s="8" t="s">
        <v>74</v>
      </c>
      <c r="C10" s="10" t="s">
        <v>598</v>
      </c>
      <c r="D10" s="10" t="s">
        <v>71</v>
      </c>
      <c r="E10" s="24" t="s">
        <v>72</v>
      </c>
      <c r="F10" s="47">
        <v>8000</v>
      </c>
      <c r="G10" s="44">
        <v>0</v>
      </c>
      <c r="H10" s="44">
        <f t="shared" ref="H10:H11" si="0">F10+G10</f>
        <v>8000</v>
      </c>
      <c r="I10" s="26">
        <v>45453</v>
      </c>
      <c r="J10" s="26">
        <v>45530</v>
      </c>
      <c r="K10" s="53" t="s">
        <v>14</v>
      </c>
      <c r="L10" s="51"/>
      <c r="M10" s="25" t="s">
        <v>73</v>
      </c>
      <c r="N10" s="8" t="s">
        <v>77</v>
      </c>
      <c r="O10" s="61"/>
    </row>
    <row r="11" spans="1:15" s="15" customFormat="1" ht="105" x14ac:dyDescent="0.2">
      <c r="A11" s="10">
        <v>3</v>
      </c>
      <c r="B11" s="8" t="s">
        <v>450</v>
      </c>
      <c r="C11" s="10" t="s">
        <v>598</v>
      </c>
      <c r="D11" s="10" t="s">
        <v>71</v>
      </c>
      <c r="E11" s="24" t="s">
        <v>72</v>
      </c>
      <c r="F11" s="47">
        <v>57923.3</v>
      </c>
      <c r="G11" s="44">
        <v>0</v>
      </c>
      <c r="H11" s="44">
        <f t="shared" si="0"/>
        <v>57923.3</v>
      </c>
      <c r="I11" s="26">
        <v>45453</v>
      </c>
      <c r="J11" s="26">
        <v>45530</v>
      </c>
      <c r="K11" s="53" t="s">
        <v>14</v>
      </c>
      <c r="L11" s="51"/>
      <c r="M11" s="25" t="s">
        <v>73</v>
      </c>
      <c r="N11" s="8" t="s">
        <v>592</v>
      </c>
      <c r="O11" s="61" t="s">
        <v>75</v>
      </c>
    </row>
    <row r="12" spans="1:15" s="15" customFormat="1" ht="120" x14ac:dyDescent="0.2">
      <c r="A12" s="10">
        <v>4</v>
      </c>
      <c r="B12" s="8" t="s">
        <v>86</v>
      </c>
      <c r="C12" s="10" t="s">
        <v>88</v>
      </c>
      <c r="D12" s="10" t="s">
        <v>92</v>
      </c>
      <c r="E12" s="24" t="s">
        <v>87</v>
      </c>
      <c r="F12" s="47">
        <v>3121659</v>
      </c>
      <c r="G12" s="44">
        <v>0</v>
      </c>
      <c r="H12" s="44">
        <v>3121659</v>
      </c>
      <c r="I12" s="26">
        <v>45292</v>
      </c>
      <c r="J12" s="26">
        <v>45657</v>
      </c>
      <c r="K12" s="53" t="s">
        <v>23</v>
      </c>
      <c r="L12" s="51"/>
      <c r="M12" s="25" t="s">
        <v>73</v>
      </c>
      <c r="N12" s="8" t="s">
        <v>100</v>
      </c>
      <c r="O12" s="61"/>
    </row>
    <row r="13" spans="1:15" s="15" customFormat="1" ht="90" x14ac:dyDescent="0.2">
      <c r="A13" s="10">
        <v>5</v>
      </c>
      <c r="B13" s="8" t="s">
        <v>600</v>
      </c>
      <c r="C13" s="10" t="s">
        <v>599</v>
      </c>
      <c r="D13" s="10" t="s">
        <v>601</v>
      </c>
      <c r="E13" s="24" t="s">
        <v>101</v>
      </c>
      <c r="F13" s="47">
        <v>14170</v>
      </c>
      <c r="G13" s="44">
        <v>3552</v>
      </c>
      <c r="H13" s="44">
        <f>F13+G13</f>
        <v>17722</v>
      </c>
      <c r="I13" s="26">
        <v>45383</v>
      </c>
      <c r="J13" s="26">
        <v>45626</v>
      </c>
      <c r="K13" s="53" t="s">
        <v>12</v>
      </c>
      <c r="L13" s="51"/>
      <c r="M13" s="25" t="s">
        <v>73</v>
      </c>
      <c r="N13" s="8" t="s">
        <v>77</v>
      </c>
      <c r="O13" s="61"/>
    </row>
    <row r="14" spans="1:15" s="15" customFormat="1" ht="180" x14ac:dyDescent="0.2">
      <c r="A14" s="10">
        <v>6</v>
      </c>
      <c r="B14" s="8" t="s">
        <v>435</v>
      </c>
      <c r="C14" s="10" t="s">
        <v>434</v>
      </c>
      <c r="D14" s="10" t="s">
        <v>102</v>
      </c>
      <c r="E14" s="24" t="s">
        <v>101</v>
      </c>
      <c r="F14" s="47">
        <v>7002900</v>
      </c>
      <c r="G14" s="44">
        <v>0</v>
      </c>
      <c r="H14" s="44">
        <v>7002900</v>
      </c>
      <c r="I14" s="26">
        <v>45470</v>
      </c>
      <c r="J14" s="26">
        <v>46022</v>
      </c>
      <c r="K14" s="53" t="s">
        <v>29</v>
      </c>
      <c r="L14" s="51"/>
      <c r="M14" s="25" t="s">
        <v>95</v>
      </c>
      <c r="N14" s="8" t="s">
        <v>100</v>
      </c>
      <c r="O14" s="61"/>
    </row>
    <row r="15" spans="1:15" s="15" customFormat="1" ht="120" x14ac:dyDescent="0.2">
      <c r="A15" s="10">
        <v>7</v>
      </c>
      <c r="B15" s="8" t="s">
        <v>120</v>
      </c>
      <c r="C15" s="10" t="s">
        <v>121</v>
      </c>
      <c r="D15" s="10" t="s">
        <v>122</v>
      </c>
      <c r="E15" s="24" t="s">
        <v>123</v>
      </c>
      <c r="F15" s="47">
        <v>200000</v>
      </c>
      <c r="G15" s="44">
        <v>50000</v>
      </c>
      <c r="H15" s="44">
        <f t="shared" ref="H15:H23" si="1">F15+G15</f>
        <v>250000</v>
      </c>
      <c r="I15" s="26">
        <v>45664</v>
      </c>
      <c r="J15" s="26">
        <v>46020</v>
      </c>
      <c r="K15" s="53" t="s">
        <v>21</v>
      </c>
      <c r="L15" s="51"/>
      <c r="M15" s="25" t="s">
        <v>73</v>
      </c>
      <c r="N15" s="8" t="s">
        <v>100</v>
      </c>
      <c r="O15" s="61"/>
    </row>
    <row r="16" spans="1:15" s="15" customFormat="1" ht="105" x14ac:dyDescent="0.2">
      <c r="A16" s="10">
        <v>8</v>
      </c>
      <c r="B16" s="8" t="s">
        <v>124</v>
      </c>
      <c r="C16" s="10" t="s">
        <v>121</v>
      </c>
      <c r="D16" s="10" t="s">
        <v>125</v>
      </c>
      <c r="E16" s="24" t="s">
        <v>123</v>
      </c>
      <c r="F16" s="47">
        <v>693200</v>
      </c>
      <c r="G16" s="44">
        <v>174700</v>
      </c>
      <c r="H16" s="44">
        <f t="shared" si="1"/>
        <v>867900</v>
      </c>
      <c r="I16" s="26">
        <v>45719</v>
      </c>
      <c r="J16" s="26">
        <v>46021</v>
      </c>
      <c r="K16" s="53" t="s">
        <v>14</v>
      </c>
      <c r="L16" s="51"/>
      <c r="M16" s="25" t="s">
        <v>95</v>
      </c>
      <c r="N16" s="8" t="s">
        <v>100</v>
      </c>
      <c r="O16" s="61"/>
    </row>
    <row r="17" spans="1:15" s="15" customFormat="1" ht="120" x14ac:dyDescent="0.2">
      <c r="A17" s="10">
        <v>9</v>
      </c>
      <c r="B17" s="8" t="s">
        <v>126</v>
      </c>
      <c r="C17" s="10" t="s">
        <v>121</v>
      </c>
      <c r="D17" s="10" t="s">
        <v>127</v>
      </c>
      <c r="E17" s="24" t="s">
        <v>117</v>
      </c>
      <c r="F17" s="47">
        <v>155000</v>
      </c>
      <c r="G17" s="44">
        <v>39000</v>
      </c>
      <c r="H17" s="44">
        <f t="shared" si="1"/>
        <v>194000</v>
      </c>
      <c r="I17" s="26">
        <v>45719</v>
      </c>
      <c r="J17" s="26">
        <v>45961</v>
      </c>
      <c r="K17" s="53" t="s">
        <v>21</v>
      </c>
      <c r="L17" s="51"/>
      <c r="M17" s="25" t="s">
        <v>73</v>
      </c>
      <c r="N17" s="8" t="s">
        <v>100</v>
      </c>
      <c r="O17" s="61"/>
    </row>
    <row r="18" spans="1:15" s="15" customFormat="1" ht="120" x14ac:dyDescent="0.2">
      <c r="A18" s="10">
        <v>10</v>
      </c>
      <c r="B18" s="8" t="s">
        <v>128</v>
      </c>
      <c r="C18" s="10" t="s">
        <v>121</v>
      </c>
      <c r="D18" s="10" t="s">
        <v>127</v>
      </c>
      <c r="E18" s="24" t="s">
        <v>117</v>
      </c>
      <c r="F18" s="47">
        <v>300000</v>
      </c>
      <c r="G18" s="44">
        <v>75000</v>
      </c>
      <c r="H18" s="44">
        <f t="shared" si="1"/>
        <v>375000</v>
      </c>
      <c r="I18" s="26">
        <v>45717</v>
      </c>
      <c r="J18" s="26">
        <v>46022</v>
      </c>
      <c r="K18" s="53" t="s">
        <v>21</v>
      </c>
      <c r="L18" s="51"/>
      <c r="M18" s="25" t="s">
        <v>73</v>
      </c>
      <c r="N18" s="8" t="s">
        <v>100</v>
      </c>
      <c r="O18" s="61"/>
    </row>
    <row r="19" spans="1:15" s="15" customFormat="1" ht="120" x14ac:dyDescent="0.2">
      <c r="A19" s="10">
        <v>11</v>
      </c>
      <c r="B19" s="8" t="s">
        <v>129</v>
      </c>
      <c r="C19" s="10" t="s">
        <v>121</v>
      </c>
      <c r="D19" s="10" t="s">
        <v>130</v>
      </c>
      <c r="E19" s="24" t="s">
        <v>131</v>
      </c>
      <c r="F19" s="47">
        <v>268500</v>
      </c>
      <c r="G19" s="44">
        <v>68900</v>
      </c>
      <c r="H19" s="44">
        <f t="shared" si="1"/>
        <v>337400</v>
      </c>
      <c r="I19" s="26">
        <v>45717</v>
      </c>
      <c r="J19" s="26">
        <v>46752</v>
      </c>
      <c r="K19" s="53" t="s">
        <v>21</v>
      </c>
      <c r="L19" s="51"/>
      <c r="M19" s="25" t="s">
        <v>73</v>
      </c>
      <c r="N19" s="8" t="s">
        <v>100</v>
      </c>
      <c r="O19" s="61"/>
    </row>
    <row r="20" spans="1:15" s="15" customFormat="1" ht="120" x14ac:dyDescent="0.2">
      <c r="A20" s="10">
        <v>12</v>
      </c>
      <c r="B20" s="8" t="s">
        <v>132</v>
      </c>
      <c r="C20" s="10" t="s">
        <v>121</v>
      </c>
      <c r="D20" s="10" t="s">
        <v>130</v>
      </c>
      <c r="E20" s="24" t="s">
        <v>131</v>
      </c>
      <c r="F20" s="47">
        <v>220825</v>
      </c>
      <c r="G20" s="44">
        <v>55500</v>
      </c>
      <c r="H20" s="44">
        <f t="shared" si="1"/>
        <v>276325</v>
      </c>
      <c r="I20" s="26">
        <v>45810</v>
      </c>
      <c r="J20" s="26">
        <v>46022</v>
      </c>
      <c r="K20" s="53" t="s">
        <v>21</v>
      </c>
      <c r="L20" s="51"/>
      <c r="M20" s="25" t="s">
        <v>73</v>
      </c>
      <c r="N20" s="8" t="s">
        <v>100</v>
      </c>
      <c r="O20" s="61"/>
    </row>
    <row r="21" spans="1:15" s="15" customFormat="1" ht="120" x14ac:dyDescent="0.2">
      <c r="A21" s="10">
        <v>13</v>
      </c>
      <c r="B21" s="8" t="s">
        <v>133</v>
      </c>
      <c r="C21" s="10" t="s">
        <v>121</v>
      </c>
      <c r="D21" s="10" t="s">
        <v>134</v>
      </c>
      <c r="E21" s="24" t="s">
        <v>135</v>
      </c>
      <c r="F21" s="47">
        <v>206700</v>
      </c>
      <c r="G21" s="44">
        <v>56815</v>
      </c>
      <c r="H21" s="44">
        <f t="shared" si="1"/>
        <v>263515</v>
      </c>
      <c r="I21" s="26">
        <v>45658</v>
      </c>
      <c r="J21" s="26">
        <v>46387</v>
      </c>
      <c r="K21" s="53" t="s">
        <v>21</v>
      </c>
      <c r="L21" s="51"/>
      <c r="M21" s="25" t="s">
        <v>73</v>
      </c>
      <c r="N21" s="8" t="s">
        <v>100</v>
      </c>
      <c r="O21" s="61"/>
    </row>
    <row r="22" spans="1:15" s="15" customFormat="1" ht="120" x14ac:dyDescent="0.2">
      <c r="A22" s="10">
        <v>14</v>
      </c>
      <c r="B22" s="8" t="s">
        <v>136</v>
      </c>
      <c r="C22" s="10" t="s">
        <v>121</v>
      </c>
      <c r="D22" s="10" t="s">
        <v>137</v>
      </c>
      <c r="E22" s="24" t="s">
        <v>138</v>
      </c>
      <c r="F22" s="47">
        <v>600000</v>
      </c>
      <c r="G22" s="44">
        <v>1473740</v>
      </c>
      <c r="H22" s="44">
        <f t="shared" si="1"/>
        <v>2073740</v>
      </c>
      <c r="I22" s="26">
        <v>45719</v>
      </c>
      <c r="J22" s="26">
        <v>46157</v>
      </c>
      <c r="K22" s="53" t="s">
        <v>21</v>
      </c>
      <c r="L22" s="51"/>
      <c r="M22" s="25" t="s">
        <v>95</v>
      </c>
      <c r="N22" s="8" t="s">
        <v>100</v>
      </c>
      <c r="O22" s="61"/>
    </row>
    <row r="23" spans="1:15" s="15" customFormat="1" ht="150" x14ac:dyDescent="0.2">
      <c r="A23" s="10">
        <v>15</v>
      </c>
      <c r="B23" s="8" t="s">
        <v>139</v>
      </c>
      <c r="C23" s="10" t="s">
        <v>121</v>
      </c>
      <c r="D23" s="10" t="s">
        <v>140</v>
      </c>
      <c r="E23" s="24" t="s">
        <v>141</v>
      </c>
      <c r="F23" s="47">
        <v>109445</v>
      </c>
      <c r="G23" s="44">
        <v>574595</v>
      </c>
      <c r="H23" s="44">
        <f t="shared" si="1"/>
        <v>684040</v>
      </c>
      <c r="I23" s="26">
        <v>45778</v>
      </c>
      <c r="J23" s="26">
        <v>47238</v>
      </c>
      <c r="K23" s="53" t="s">
        <v>15</v>
      </c>
      <c r="L23" s="51"/>
      <c r="M23" s="25" t="s">
        <v>73</v>
      </c>
      <c r="N23" s="8" t="s">
        <v>100</v>
      </c>
      <c r="O23" s="61"/>
    </row>
    <row r="24" spans="1:15" s="15" customFormat="1" ht="105" x14ac:dyDescent="0.2">
      <c r="A24" s="10">
        <v>16</v>
      </c>
      <c r="B24" s="8" t="s">
        <v>142</v>
      </c>
      <c r="C24" s="10" t="s">
        <v>143</v>
      </c>
      <c r="D24" s="10" t="s">
        <v>144</v>
      </c>
      <c r="E24" s="24" t="s">
        <v>574</v>
      </c>
      <c r="F24" s="47">
        <v>50000</v>
      </c>
      <c r="G24" s="44">
        <v>0</v>
      </c>
      <c r="H24" s="44">
        <v>50000</v>
      </c>
      <c r="I24" s="26">
        <v>45488</v>
      </c>
      <c r="J24" s="26">
        <v>45655</v>
      </c>
      <c r="K24" s="53" t="s">
        <v>14</v>
      </c>
      <c r="L24" s="51"/>
      <c r="M24" s="25" t="s">
        <v>95</v>
      </c>
      <c r="N24" s="8" t="s">
        <v>100</v>
      </c>
      <c r="O24" s="61" t="s">
        <v>575</v>
      </c>
    </row>
    <row r="25" spans="1:15" s="15" customFormat="1" ht="120" x14ac:dyDescent="0.2">
      <c r="A25" s="10">
        <v>17</v>
      </c>
      <c r="B25" s="8" t="s">
        <v>145</v>
      </c>
      <c r="C25" s="10" t="s">
        <v>121</v>
      </c>
      <c r="D25" s="10" t="s">
        <v>146</v>
      </c>
      <c r="E25" s="24" t="s">
        <v>135</v>
      </c>
      <c r="F25" s="47">
        <v>100000</v>
      </c>
      <c r="G25" s="44">
        <v>130000</v>
      </c>
      <c r="H25" s="44">
        <v>230000</v>
      </c>
      <c r="I25" s="26">
        <v>45658</v>
      </c>
      <c r="J25" s="26">
        <v>45838</v>
      </c>
      <c r="K25" s="53" t="s">
        <v>21</v>
      </c>
      <c r="L25" s="51" t="s">
        <v>73</v>
      </c>
      <c r="M25" s="25" t="s">
        <v>73</v>
      </c>
      <c r="N25" s="8" t="s">
        <v>100</v>
      </c>
      <c r="O25" s="61"/>
    </row>
    <row r="26" spans="1:15" s="15" customFormat="1" ht="255" x14ac:dyDescent="0.2">
      <c r="A26" s="10">
        <v>18</v>
      </c>
      <c r="B26" s="8" t="s">
        <v>175</v>
      </c>
      <c r="C26" s="10" t="s">
        <v>172</v>
      </c>
      <c r="D26" s="10" t="s">
        <v>176</v>
      </c>
      <c r="E26" s="24" t="s">
        <v>177</v>
      </c>
      <c r="F26" s="47">
        <v>38500</v>
      </c>
      <c r="G26" s="44">
        <v>0</v>
      </c>
      <c r="H26" s="44">
        <f t="shared" ref="H26:H32" si="2">F26+G26</f>
        <v>38500</v>
      </c>
      <c r="I26" s="26">
        <v>45444</v>
      </c>
      <c r="J26" s="26">
        <v>45596</v>
      </c>
      <c r="K26" s="53" t="s">
        <v>21</v>
      </c>
      <c r="L26" s="51" t="s">
        <v>21</v>
      </c>
      <c r="M26" s="25" t="s">
        <v>73</v>
      </c>
      <c r="N26" s="8" t="s">
        <v>77</v>
      </c>
      <c r="O26" s="61"/>
    </row>
    <row r="27" spans="1:15" s="15" customFormat="1" ht="255" x14ac:dyDescent="0.2">
      <c r="A27" s="10">
        <v>19</v>
      </c>
      <c r="B27" s="8" t="s">
        <v>178</v>
      </c>
      <c r="C27" s="10" t="s">
        <v>172</v>
      </c>
      <c r="D27" s="10" t="s">
        <v>179</v>
      </c>
      <c r="E27" s="24" t="s">
        <v>180</v>
      </c>
      <c r="F27" s="47">
        <v>6000</v>
      </c>
      <c r="G27" s="44">
        <v>2036</v>
      </c>
      <c r="H27" s="44">
        <f t="shared" si="2"/>
        <v>8036</v>
      </c>
      <c r="I27" s="26">
        <v>45352</v>
      </c>
      <c r="J27" s="26">
        <v>45656</v>
      </c>
      <c r="K27" s="53" t="s">
        <v>21</v>
      </c>
      <c r="L27" s="51" t="s">
        <v>21</v>
      </c>
      <c r="M27" s="25" t="s">
        <v>73</v>
      </c>
      <c r="N27" s="8" t="s">
        <v>77</v>
      </c>
      <c r="O27" s="61"/>
    </row>
    <row r="28" spans="1:15" s="15" customFormat="1" ht="255" x14ac:dyDescent="0.2">
      <c r="A28" s="10">
        <v>20</v>
      </c>
      <c r="B28" s="8" t="s">
        <v>181</v>
      </c>
      <c r="C28" s="10" t="s">
        <v>172</v>
      </c>
      <c r="D28" s="10" t="s">
        <v>179</v>
      </c>
      <c r="E28" s="24" t="s">
        <v>180</v>
      </c>
      <c r="F28" s="47">
        <v>5000</v>
      </c>
      <c r="G28" s="44">
        <v>6500</v>
      </c>
      <c r="H28" s="44">
        <f t="shared" si="2"/>
        <v>11500</v>
      </c>
      <c r="I28" s="26">
        <v>45355</v>
      </c>
      <c r="J28" s="26">
        <v>45639</v>
      </c>
      <c r="K28" s="53" t="s">
        <v>21</v>
      </c>
      <c r="L28" s="51" t="s">
        <v>21</v>
      </c>
      <c r="M28" s="25" t="s">
        <v>73</v>
      </c>
      <c r="N28" s="8" t="s">
        <v>77</v>
      </c>
      <c r="O28" s="61"/>
    </row>
    <row r="29" spans="1:15" s="15" customFormat="1" ht="255" x14ac:dyDescent="0.2">
      <c r="A29" s="10">
        <v>21</v>
      </c>
      <c r="B29" s="8" t="s">
        <v>182</v>
      </c>
      <c r="C29" s="10" t="s">
        <v>172</v>
      </c>
      <c r="D29" s="10" t="s">
        <v>183</v>
      </c>
      <c r="E29" s="24" t="s">
        <v>180</v>
      </c>
      <c r="F29" s="47">
        <v>11900</v>
      </c>
      <c r="G29" s="44">
        <v>14700</v>
      </c>
      <c r="H29" s="44">
        <f t="shared" si="2"/>
        <v>26600</v>
      </c>
      <c r="I29" s="26">
        <v>45352</v>
      </c>
      <c r="J29" s="26">
        <v>45657</v>
      </c>
      <c r="K29" s="53" t="s">
        <v>21</v>
      </c>
      <c r="L29" s="51" t="s">
        <v>21</v>
      </c>
      <c r="M29" s="25" t="s">
        <v>73</v>
      </c>
      <c r="N29" s="8" t="s">
        <v>77</v>
      </c>
      <c r="O29" s="61"/>
    </row>
    <row r="30" spans="1:15" s="15" customFormat="1" ht="120" x14ac:dyDescent="0.2">
      <c r="A30" s="10">
        <v>22</v>
      </c>
      <c r="B30" s="8" t="s">
        <v>186</v>
      </c>
      <c r="C30" s="10" t="s">
        <v>172</v>
      </c>
      <c r="D30" s="10" t="s">
        <v>183</v>
      </c>
      <c r="E30" s="24" t="s">
        <v>180</v>
      </c>
      <c r="F30" s="47">
        <v>57500</v>
      </c>
      <c r="G30" s="44">
        <v>24000</v>
      </c>
      <c r="H30" s="44">
        <f t="shared" si="2"/>
        <v>81500</v>
      </c>
      <c r="I30" s="26">
        <v>45658</v>
      </c>
      <c r="J30" s="26">
        <v>46022</v>
      </c>
      <c r="K30" s="53" t="s">
        <v>21</v>
      </c>
      <c r="L30" s="51"/>
      <c r="M30" s="25" t="s">
        <v>73</v>
      </c>
      <c r="N30" s="8" t="s">
        <v>100</v>
      </c>
      <c r="O30" s="61"/>
    </row>
    <row r="31" spans="1:15" s="15" customFormat="1" ht="120" x14ac:dyDescent="0.2">
      <c r="A31" s="10">
        <v>23</v>
      </c>
      <c r="B31" s="8" t="s">
        <v>187</v>
      </c>
      <c r="C31" s="10" t="s">
        <v>172</v>
      </c>
      <c r="D31" s="10" t="s">
        <v>179</v>
      </c>
      <c r="E31" s="24" t="s">
        <v>180</v>
      </c>
      <c r="F31" s="47">
        <v>28000</v>
      </c>
      <c r="G31" s="44">
        <v>15000</v>
      </c>
      <c r="H31" s="44">
        <f t="shared" si="2"/>
        <v>43000</v>
      </c>
      <c r="I31" s="26" t="s">
        <v>188</v>
      </c>
      <c r="J31" s="26" t="s">
        <v>189</v>
      </c>
      <c r="K31" s="53" t="s">
        <v>21</v>
      </c>
      <c r="L31" s="51"/>
      <c r="M31" s="25" t="s">
        <v>73</v>
      </c>
      <c r="N31" s="8" t="s">
        <v>100</v>
      </c>
      <c r="O31" s="61"/>
    </row>
    <row r="32" spans="1:15" s="15" customFormat="1" ht="120" x14ac:dyDescent="0.2">
      <c r="A32" s="10">
        <v>24</v>
      </c>
      <c r="B32" s="8" t="s">
        <v>190</v>
      </c>
      <c r="C32" s="10" t="s">
        <v>172</v>
      </c>
      <c r="D32" s="10" t="s">
        <v>179</v>
      </c>
      <c r="E32" s="24" t="s">
        <v>180</v>
      </c>
      <c r="F32" s="47">
        <v>17000</v>
      </c>
      <c r="G32" s="44">
        <v>5000</v>
      </c>
      <c r="H32" s="44">
        <f t="shared" si="2"/>
        <v>22000</v>
      </c>
      <c r="I32" s="26">
        <v>45717</v>
      </c>
      <c r="J32" s="26">
        <v>46022</v>
      </c>
      <c r="K32" s="53" t="s">
        <v>21</v>
      </c>
      <c r="L32" s="51"/>
      <c r="M32" s="25" t="s">
        <v>73</v>
      </c>
      <c r="N32" s="8" t="s">
        <v>100</v>
      </c>
      <c r="O32" s="61"/>
    </row>
    <row r="33" spans="1:15" s="15" customFormat="1" ht="255" x14ac:dyDescent="0.2">
      <c r="A33" s="10">
        <v>25</v>
      </c>
      <c r="B33" s="8" t="s">
        <v>182</v>
      </c>
      <c r="C33" s="10" t="s">
        <v>172</v>
      </c>
      <c r="D33" s="10" t="s">
        <v>183</v>
      </c>
      <c r="E33" s="24" t="s">
        <v>180</v>
      </c>
      <c r="F33" s="47">
        <v>11900</v>
      </c>
      <c r="G33" s="44">
        <v>14700</v>
      </c>
      <c r="H33" s="44">
        <v>26600</v>
      </c>
      <c r="I33" s="26">
        <v>45352</v>
      </c>
      <c r="J33" s="26">
        <v>45657</v>
      </c>
      <c r="K33" s="53" t="s">
        <v>21</v>
      </c>
      <c r="L33" s="51" t="s">
        <v>21</v>
      </c>
      <c r="M33" s="25" t="s">
        <v>73</v>
      </c>
      <c r="N33" s="8" t="s">
        <v>77</v>
      </c>
      <c r="O33" s="61"/>
    </row>
    <row r="34" spans="1:15" s="15" customFormat="1" ht="255" x14ac:dyDescent="0.2">
      <c r="A34" s="10">
        <v>26</v>
      </c>
      <c r="B34" s="8" t="s">
        <v>184</v>
      </c>
      <c r="C34" s="10" t="s">
        <v>172</v>
      </c>
      <c r="D34" s="10" t="s">
        <v>185</v>
      </c>
      <c r="E34" s="24" t="s">
        <v>180</v>
      </c>
      <c r="F34" s="47">
        <v>64615</v>
      </c>
      <c r="G34" s="44">
        <v>119999.29</v>
      </c>
      <c r="H34" s="44">
        <v>184614.29</v>
      </c>
      <c r="I34" s="26">
        <v>45520</v>
      </c>
      <c r="J34" s="26">
        <v>45626</v>
      </c>
      <c r="K34" s="53" t="s">
        <v>21</v>
      </c>
      <c r="L34" s="51" t="s">
        <v>21</v>
      </c>
      <c r="M34" s="25" t="s">
        <v>73</v>
      </c>
      <c r="N34" s="8" t="s">
        <v>77</v>
      </c>
      <c r="O34" s="61"/>
    </row>
    <row r="35" spans="1:15" s="15" customFormat="1" ht="255" x14ac:dyDescent="0.2">
      <c r="A35" s="10">
        <v>27</v>
      </c>
      <c r="B35" s="8" t="s">
        <v>184</v>
      </c>
      <c r="C35" s="10" t="s">
        <v>172</v>
      </c>
      <c r="D35" s="10" t="s">
        <v>185</v>
      </c>
      <c r="E35" s="24" t="s">
        <v>180</v>
      </c>
      <c r="F35" s="47">
        <v>5384</v>
      </c>
      <c r="G35" s="44">
        <v>10000</v>
      </c>
      <c r="H35" s="44">
        <v>15384</v>
      </c>
      <c r="I35" s="26">
        <v>45615</v>
      </c>
      <c r="J35" s="26">
        <v>45626</v>
      </c>
      <c r="K35" s="53" t="s">
        <v>21</v>
      </c>
      <c r="L35" s="51" t="s">
        <v>21</v>
      </c>
      <c r="M35" s="25" t="s">
        <v>73</v>
      </c>
      <c r="N35" s="8" t="s">
        <v>77</v>
      </c>
      <c r="O35" s="61"/>
    </row>
    <row r="36" spans="1:15" s="15" customFormat="1" ht="255" x14ac:dyDescent="0.2">
      <c r="A36" s="10">
        <v>28</v>
      </c>
      <c r="B36" s="8" t="s">
        <v>186</v>
      </c>
      <c r="C36" s="10" t="s">
        <v>172</v>
      </c>
      <c r="D36" s="10" t="s">
        <v>183</v>
      </c>
      <c r="E36" s="24" t="s">
        <v>180</v>
      </c>
      <c r="F36" s="47">
        <v>57500</v>
      </c>
      <c r="G36" s="44">
        <v>24000</v>
      </c>
      <c r="H36" s="44">
        <v>81500</v>
      </c>
      <c r="I36" s="26" t="s">
        <v>540</v>
      </c>
      <c r="J36" s="26" t="s">
        <v>189</v>
      </c>
      <c r="K36" s="53" t="s">
        <v>21</v>
      </c>
      <c r="L36" s="51" t="s">
        <v>21</v>
      </c>
      <c r="M36" s="25" t="s">
        <v>73</v>
      </c>
      <c r="N36" s="8" t="s">
        <v>100</v>
      </c>
      <c r="O36" s="61"/>
    </row>
    <row r="37" spans="1:15" s="15" customFormat="1" ht="255" x14ac:dyDescent="0.2">
      <c r="A37" s="10">
        <v>29</v>
      </c>
      <c r="B37" s="8" t="s">
        <v>541</v>
      </c>
      <c r="C37" s="10" t="s">
        <v>172</v>
      </c>
      <c r="D37" s="10" t="s">
        <v>542</v>
      </c>
      <c r="E37" s="24" t="s">
        <v>135</v>
      </c>
      <c r="F37" s="47">
        <v>21000</v>
      </c>
      <c r="G37" s="44">
        <v>5500</v>
      </c>
      <c r="H37" s="44">
        <v>26500</v>
      </c>
      <c r="I37" s="26">
        <v>45658</v>
      </c>
      <c r="J37" s="26">
        <v>46022</v>
      </c>
      <c r="K37" s="53" t="s">
        <v>21</v>
      </c>
      <c r="L37" s="51" t="s">
        <v>21</v>
      </c>
      <c r="M37" s="25" t="s">
        <v>73</v>
      </c>
      <c r="N37" s="8" t="s">
        <v>100</v>
      </c>
      <c r="O37" s="61"/>
    </row>
    <row r="38" spans="1:15" s="15" customFormat="1" ht="120" x14ac:dyDescent="0.2">
      <c r="A38" s="10">
        <v>30</v>
      </c>
      <c r="B38" s="8" t="s">
        <v>192</v>
      </c>
      <c r="C38" s="10" t="s">
        <v>193</v>
      </c>
      <c r="D38" s="10" t="s">
        <v>194</v>
      </c>
      <c r="E38" s="24" t="s">
        <v>195</v>
      </c>
      <c r="F38" s="47">
        <v>193245</v>
      </c>
      <c r="G38" s="44">
        <v>26630</v>
      </c>
      <c r="H38" s="44">
        <f>F38+G38</f>
        <v>219875</v>
      </c>
      <c r="I38" s="26">
        <v>45536</v>
      </c>
      <c r="J38" s="26">
        <v>45626</v>
      </c>
      <c r="K38" s="53" t="s">
        <v>21</v>
      </c>
      <c r="L38" s="51"/>
      <c r="M38" s="25" t="s">
        <v>73</v>
      </c>
      <c r="N38" s="8" t="s">
        <v>77</v>
      </c>
      <c r="O38" s="61"/>
    </row>
    <row r="39" spans="1:15" s="15" customFormat="1" ht="120" x14ac:dyDescent="0.2">
      <c r="A39" s="10">
        <v>31</v>
      </c>
      <c r="B39" s="8" t="s">
        <v>196</v>
      </c>
      <c r="C39" s="10" t="s">
        <v>193</v>
      </c>
      <c r="D39" s="10" t="s">
        <v>197</v>
      </c>
      <c r="E39" s="24" t="s">
        <v>117</v>
      </c>
      <c r="F39" s="47">
        <v>99712</v>
      </c>
      <c r="G39" s="44">
        <v>30977</v>
      </c>
      <c r="H39" s="44">
        <f>SUM(F39:G39)</f>
        <v>130689</v>
      </c>
      <c r="I39" s="26">
        <v>45536</v>
      </c>
      <c r="J39" s="26">
        <v>45657</v>
      </c>
      <c r="K39" s="53" t="s">
        <v>21</v>
      </c>
      <c r="L39" s="51">
        <f>SUM(F39:H39)</f>
        <v>261378</v>
      </c>
      <c r="M39" s="25" t="s">
        <v>73</v>
      </c>
      <c r="N39" s="8" t="s">
        <v>100</v>
      </c>
      <c r="O39" s="61"/>
    </row>
    <row r="40" spans="1:15" s="15" customFormat="1" ht="120" x14ac:dyDescent="0.2">
      <c r="A40" s="10">
        <v>32</v>
      </c>
      <c r="B40" s="8" t="s">
        <v>198</v>
      </c>
      <c r="C40" s="10" t="s">
        <v>193</v>
      </c>
      <c r="D40" s="10" t="s">
        <v>199</v>
      </c>
      <c r="E40" s="24" t="s">
        <v>117</v>
      </c>
      <c r="F40" s="47">
        <v>81600</v>
      </c>
      <c r="G40" s="44">
        <v>24290.5</v>
      </c>
      <c r="H40" s="44">
        <f>SUM(F40:G40)</f>
        <v>105890.5</v>
      </c>
      <c r="I40" s="26">
        <v>45538</v>
      </c>
      <c r="J40" s="26">
        <v>45657</v>
      </c>
      <c r="K40" s="53" t="s">
        <v>21</v>
      </c>
      <c r="L40" s="51"/>
      <c r="M40" s="25" t="s">
        <v>73</v>
      </c>
      <c r="N40" s="8" t="s">
        <v>100</v>
      </c>
      <c r="O40" s="61"/>
    </row>
    <row r="41" spans="1:15" s="15" customFormat="1" ht="120" x14ac:dyDescent="0.2">
      <c r="A41" s="10">
        <v>33</v>
      </c>
      <c r="B41" s="8" t="s">
        <v>200</v>
      </c>
      <c r="C41" s="10" t="s">
        <v>193</v>
      </c>
      <c r="D41" s="10" t="s">
        <v>201</v>
      </c>
      <c r="E41" s="24" t="s">
        <v>112</v>
      </c>
      <c r="F41" s="47">
        <v>100000</v>
      </c>
      <c r="G41" s="44">
        <v>27150</v>
      </c>
      <c r="H41" s="44">
        <v>127150</v>
      </c>
      <c r="I41" s="26">
        <v>45505</v>
      </c>
      <c r="J41" s="26">
        <v>45656</v>
      </c>
      <c r="K41" s="53" t="s">
        <v>21</v>
      </c>
      <c r="L41" s="51"/>
      <c r="M41" s="25" t="s">
        <v>95</v>
      </c>
      <c r="N41" s="8" t="s">
        <v>100</v>
      </c>
      <c r="O41" s="61"/>
    </row>
    <row r="42" spans="1:15" s="15" customFormat="1" ht="120" x14ac:dyDescent="0.2">
      <c r="A42" s="10">
        <v>34</v>
      </c>
      <c r="B42" s="8" t="s">
        <v>202</v>
      </c>
      <c r="C42" s="10" t="s">
        <v>193</v>
      </c>
      <c r="D42" s="10" t="s">
        <v>201</v>
      </c>
      <c r="E42" s="24" t="s">
        <v>112</v>
      </c>
      <c r="F42" s="47">
        <v>445000</v>
      </c>
      <c r="G42" s="44">
        <v>115500</v>
      </c>
      <c r="H42" s="44">
        <f t="shared" ref="H42:H47" si="3">SUM(F42:G42)</f>
        <v>560500</v>
      </c>
      <c r="I42" s="26">
        <v>45689</v>
      </c>
      <c r="J42" s="26">
        <v>45930</v>
      </c>
      <c r="K42" s="53" t="s">
        <v>21</v>
      </c>
      <c r="L42" s="51"/>
      <c r="M42" s="25" t="s">
        <v>95</v>
      </c>
      <c r="N42" s="8" t="s">
        <v>203</v>
      </c>
      <c r="O42" s="61"/>
    </row>
    <row r="43" spans="1:15" s="15" customFormat="1" ht="120" x14ac:dyDescent="0.2">
      <c r="A43" s="10">
        <v>35</v>
      </c>
      <c r="B43" s="8" t="s">
        <v>204</v>
      </c>
      <c r="C43" s="10" t="s">
        <v>193</v>
      </c>
      <c r="D43" s="10" t="s">
        <v>205</v>
      </c>
      <c r="E43" s="24" t="s">
        <v>112</v>
      </c>
      <c r="F43" s="47">
        <v>300000</v>
      </c>
      <c r="G43" s="44">
        <v>191500</v>
      </c>
      <c r="H43" s="44">
        <f t="shared" si="3"/>
        <v>491500</v>
      </c>
      <c r="I43" s="26">
        <v>45689</v>
      </c>
      <c r="J43" s="26">
        <v>46022</v>
      </c>
      <c r="K43" s="53" t="s">
        <v>21</v>
      </c>
      <c r="L43" s="51"/>
      <c r="M43" s="25" t="s">
        <v>73</v>
      </c>
      <c r="N43" s="8" t="s">
        <v>203</v>
      </c>
      <c r="O43" s="61"/>
    </row>
    <row r="44" spans="1:15" s="15" customFormat="1" ht="120" x14ac:dyDescent="0.2">
      <c r="A44" s="10">
        <v>36</v>
      </c>
      <c r="B44" s="8" t="s">
        <v>206</v>
      </c>
      <c r="C44" s="10" t="s">
        <v>193</v>
      </c>
      <c r="D44" s="10" t="s">
        <v>205</v>
      </c>
      <c r="E44" s="24" t="s">
        <v>112</v>
      </c>
      <c r="F44" s="47">
        <v>100000</v>
      </c>
      <c r="G44" s="44">
        <v>29000</v>
      </c>
      <c r="H44" s="44">
        <f t="shared" si="3"/>
        <v>129000</v>
      </c>
      <c r="I44" s="26">
        <v>45689</v>
      </c>
      <c r="J44" s="26">
        <v>45858</v>
      </c>
      <c r="K44" s="53" t="s">
        <v>21</v>
      </c>
      <c r="L44" s="51"/>
      <c r="M44" s="25" t="s">
        <v>73</v>
      </c>
      <c r="N44" s="8" t="s">
        <v>207</v>
      </c>
      <c r="O44" s="61"/>
    </row>
    <row r="45" spans="1:15" s="15" customFormat="1" ht="120" x14ac:dyDescent="0.2">
      <c r="A45" s="10">
        <v>37</v>
      </c>
      <c r="B45" s="8" t="s">
        <v>208</v>
      </c>
      <c r="C45" s="10" t="s">
        <v>193</v>
      </c>
      <c r="D45" s="10" t="s">
        <v>209</v>
      </c>
      <c r="E45" s="24" t="s">
        <v>112</v>
      </c>
      <c r="F45" s="47">
        <v>118000</v>
      </c>
      <c r="G45" s="44">
        <v>34500</v>
      </c>
      <c r="H45" s="44">
        <f t="shared" si="3"/>
        <v>152500</v>
      </c>
      <c r="I45" s="26">
        <v>45720</v>
      </c>
      <c r="J45" s="26">
        <v>46022</v>
      </c>
      <c r="K45" s="53" t="s">
        <v>21</v>
      </c>
      <c r="L45" s="51"/>
      <c r="M45" s="25" t="s">
        <v>73</v>
      </c>
      <c r="N45" s="8" t="s">
        <v>203</v>
      </c>
      <c r="O45" s="61"/>
    </row>
    <row r="46" spans="1:15" s="15" customFormat="1" ht="120" x14ac:dyDescent="0.2">
      <c r="A46" s="10">
        <v>38</v>
      </c>
      <c r="B46" s="8" t="s">
        <v>210</v>
      </c>
      <c r="C46" s="10" t="s">
        <v>193</v>
      </c>
      <c r="D46" s="10" t="s">
        <v>211</v>
      </c>
      <c r="E46" s="24" t="s">
        <v>112</v>
      </c>
      <c r="F46" s="47">
        <v>174700</v>
      </c>
      <c r="G46" s="44">
        <v>54800</v>
      </c>
      <c r="H46" s="44">
        <f t="shared" si="3"/>
        <v>229500</v>
      </c>
      <c r="I46" s="26">
        <v>45748</v>
      </c>
      <c r="J46" s="26">
        <v>45869</v>
      </c>
      <c r="K46" s="53" t="s">
        <v>21</v>
      </c>
      <c r="L46" s="51"/>
      <c r="M46" s="25" t="s">
        <v>73</v>
      </c>
      <c r="N46" s="8" t="s">
        <v>203</v>
      </c>
      <c r="O46" s="61"/>
    </row>
    <row r="47" spans="1:15" s="15" customFormat="1" ht="120" x14ac:dyDescent="0.2">
      <c r="A47" s="10">
        <v>39</v>
      </c>
      <c r="B47" s="8" t="s">
        <v>212</v>
      </c>
      <c r="C47" s="10" t="s">
        <v>193</v>
      </c>
      <c r="D47" s="10" t="s">
        <v>213</v>
      </c>
      <c r="E47" s="24" t="s">
        <v>135</v>
      </c>
      <c r="F47" s="47">
        <v>75000</v>
      </c>
      <c r="G47" s="44">
        <v>26500</v>
      </c>
      <c r="H47" s="44">
        <f t="shared" si="3"/>
        <v>101500</v>
      </c>
      <c r="I47" s="26">
        <v>45701</v>
      </c>
      <c r="J47" s="26">
        <v>45787</v>
      </c>
      <c r="K47" s="53" t="s">
        <v>21</v>
      </c>
      <c r="L47" s="51"/>
      <c r="M47" s="25" t="s">
        <v>73</v>
      </c>
      <c r="N47" s="8" t="s">
        <v>100</v>
      </c>
      <c r="O47" s="61"/>
    </row>
    <row r="48" spans="1:15" s="15" customFormat="1" ht="120" x14ac:dyDescent="0.2">
      <c r="A48" s="10">
        <v>40</v>
      </c>
      <c r="B48" s="8" t="s">
        <v>217</v>
      </c>
      <c r="C48" s="10" t="s">
        <v>218</v>
      </c>
      <c r="D48" s="10" t="s">
        <v>219</v>
      </c>
      <c r="E48" s="24" t="s">
        <v>220</v>
      </c>
      <c r="F48" s="47">
        <v>86100</v>
      </c>
      <c r="G48" s="44">
        <v>36900</v>
      </c>
      <c r="H48" s="44">
        <f t="shared" ref="H48:H53" si="4">F48+G48</f>
        <v>123000</v>
      </c>
      <c r="I48" s="26">
        <v>45402</v>
      </c>
      <c r="J48" s="26">
        <v>45823</v>
      </c>
      <c r="K48" s="53" t="s">
        <v>21</v>
      </c>
      <c r="L48" s="51"/>
      <c r="M48" s="25" t="s">
        <v>95</v>
      </c>
      <c r="N48" s="8" t="s">
        <v>100</v>
      </c>
      <c r="O48" s="61"/>
    </row>
    <row r="49" spans="1:15" s="15" customFormat="1" ht="120" x14ac:dyDescent="0.2">
      <c r="A49" s="10">
        <v>41</v>
      </c>
      <c r="B49" s="8" t="s">
        <v>221</v>
      </c>
      <c r="C49" s="10" t="s">
        <v>218</v>
      </c>
      <c r="D49" s="10" t="s">
        <v>222</v>
      </c>
      <c r="E49" s="24" t="s">
        <v>220</v>
      </c>
      <c r="F49" s="47">
        <v>140742.75</v>
      </c>
      <c r="G49" s="44">
        <v>140742.75</v>
      </c>
      <c r="H49" s="44">
        <f t="shared" si="4"/>
        <v>281485.5</v>
      </c>
      <c r="I49" s="26">
        <v>45402</v>
      </c>
      <c r="J49" s="26">
        <v>45823</v>
      </c>
      <c r="K49" s="53" t="s">
        <v>21</v>
      </c>
      <c r="L49" s="51"/>
      <c r="M49" s="25" t="s">
        <v>95</v>
      </c>
      <c r="N49" s="8" t="s">
        <v>100</v>
      </c>
      <c r="O49" s="61"/>
    </row>
    <row r="50" spans="1:15" s="15" customFormat="1" ht="120" x14ac:dyDescent="0.2">
      <c r="A50" s="10">
        <v>42</v>
      </c>
      <c r="B50" s="8" t="s">
        <v>223</v>
      </c>
      <c r="C50" s="10" t="s">
        <v>218</v>
      </c>
      <c r="D50" s="10" t="s">
        <v>224</v>
      </c>
      <c r="E50" s="24" t="s">
        <v>135</v>
      </c>
      <c r="F50" s="47">
        <v>53282</v>
      </c>
      <c r="G50" s="44">
        <v>14600</v>
      </c>
      <c r="H50" s="44">
        <f t="shared" si="4"/>
        <v>67882</v>
      </c>
      <c r="I50" s="26">
        <v>45748</v>
      </c>
      <c r="J50" s="26">
        <v>45900</v>
      </c>
      <c r="K50" s="53" t="s">
        <v>21</v>
      </c>
      <c r="L50" s="51"/>
      <c r="M50" s="25" t="s">
        <v>73</v>
      </c>
      <c r="N50" s="8" t="s">
        <v>592</v>
      </c>
      <c r="O50" s="61" t="s">
        <v>225</v>
      </c>
    </row>
    <row r="51" spans="1:15" s="15" customFormat="1" ht="120" x14ac:dyDescent="0.2">
      <c r="A51" s="10">
        <v>43</v>
      </c>
      <c r="B51" s="8" t="s">
        <v>226</v>
      </c>
      <c r="C51" s="10" t="s">
        <v>218</v>
      </c>
      <c r="D51" s="10" t="s">
        <v>227</v>
      </c>
      <c r="E51" s="24" t="s">
        <v>135</v>
      </c>
      <c r="F51" s="47">
        <v>456623</v>
      </c>
      <c r="G51" s="44">
        <v>114155</v>
      </c>
      <c r="H51" s="44">
        <f t="shared" si="4"/>
        <v>570778</v>
      </c>
      <c r="I51" s="26">
        <v>45717</v>
      </c>
      <c r="J51" s="26">
        <v>46022</v>
      </c>
      <c r="K51" s="53" t="s">
        <v>21</v>
      </c>
      <c r="L51" s="51"/>
      <c r="M51" s="25" t="s">
        <v>95</v>
      </c>
      <c r="N51" s="8" t="s">
        <v>592</v>
      </c>
      <c r="O51" s="61" t="s">
        <v>225</v>
      </c>
    </row>
    <row r="52" spans="1:15" s="15" customFormat="1" ht="135" x14ac:dyDescent="0.2">
      <c r="A52" s="10">
        <v>44</v>
      </c>
      <c r="B52" s="8" t="s">
        <v>228</v>
      </c>
      <c r="C52" s="10" t="s">
        <v>229</v>
      </c>
      <c r="D52" s="10" t="s">
        <v>230</v>
      </c>
      <c r="E52" s="24" t="s">
        <v>231</v>
      </c>
      <c r="F52" s="47">
        <v>16200</v>
      </c>
      <c r="G52" s="44">
        <v>0</v>
      </c>
      <c r="H52" s="44">
        <f t="shared" si="4"/>
        <v>16200</v>
      </c>
      <c r="I52" s="26">
        <v>45658</v>
      </c>
      <c r="J52" s="26">
        <v>46022</v>
      </c>
      <c r="K52" s="53" t="s">
        <v>29</v>
      </c>
      <c r="L52" s="51"/>
      <c r="M52" s="25" t="s">
        <v>73</v>
      </c>
      <c r="N52" s="8" t="s">
        <v>100</v>
      </c>
      <c r="O52" s="61"/>
    </row>
    <row r="53" spans="1:15" s="15" customFormat="1" ht="135" x14ac:dyDescent="0.2">
      <c r="A53" s="10">
        <v>45</v>
      </c>
      <c r="B53" s="8" t="s">
        <v>232</v>
      </c>
      <c r="C53" s="10" t="s">
        <v>233</v>
      </c>
      <c r="D53" s="10" t="s">
        <v>234</v>
      </c>
      <c r="E53" s="24" t="s">
        <v>112</v>
      </c>
      <c r="F53" s="47">
        <v>180000</v>
      </c>
      <c r="G53" s="44">
        <v>21400</v>
      </c>
      <c r="H53" s="44">
        <f t="shared" si="4"/>
        <v>201400</v>
      </c>
      <c r="I53" s="26">
        <v>45659</v>
      </c>
      <c r="J53" s="26">
        <v>46022</v>
      </c>
      <c r="K53" s="53" t="s">
        <v>235</v>
      </c>
      <c r="L53" s="51"/>
      <c r="M53" s="25" t="s">
        <v>73</v>
      </c>
      <c r="N53" s="8" t="s">
        <v>100</v>
      </c>
      <c r="O53" s="61"/>
    </row>
    <row r="54" spans="1:15" s="15" customFormat="1" ht="135" x14ac:dyDescent="0.2">
      <c r="A54" s="10">
        <v>46</v>
      </c>
      <c r="B54" s="8" t="s">
        <v>236</v>
      </c>
      <c r="C54" s="10" t="s">
        <v>233</v>
      </c>
      <c r="D54" s="10" t="s">
        <v>201</v>
      </c>
      <c r="E54" s="24" t="s">
        <v>112</v>
      </c>
      <c r="F54" s="47">
        <v>85040</v>
      </c>
      <c r="G54" s="44">
        <v>21260</v>
      </c>
      <c r="H54" s="44">
        <v>106300</v>
      </c>
      <c r="I54" s="26">
        <v>45717</v>
      </c>
      <c r="J54" s="26">
        <v>46022</v>
      </c>
      <c r="K54" s="53" t="s">
        <v>235</v>
      </c>
      <c r="L54" s="51"/>
      <c r="M54" s="25" t="s">
        <v>95</v>
      </c>
      <c r="N54" s="8" t="s">
        <v>100</v>
      </c>
      <c r="O54" s="61"/>
    </row>
    <row r="55" spans="1:15" s="15" customFormat="1" ht="135" x14ac:dyDescent="0.2">
      <c r="A55" s="10">
        <v>47</v>
      </c>
      <c r="B55" s="8" t="s">
        <v>237</v>
      </c>
      <c r="C55" s="10" t="s">
        <v>233</v>
      </c>
      <c r="D55" s="10" t="s">
        <v>201</v>
      </c>
      <c r="E55" s="24" t="s">
        <v>112</v>
      </c>
      <c r="F55" s="47">
        <v>212816.19</v>
      </c>
      <c r="G55" s="44">
        <v>53204.05</v>
      </c>
      <c r="H55" s="44">
        <f>F55+G55</f>
        <v>266020.24</v>
      </c>
      <c r="I55" s="26">
        <v>45534</v>
      </c>
      <c r="J55" s="26">
        <v>45657</v>
      </c>
      <c r="K55" s="53" t="s">
        <v>235</v>
      </c>
      <c r="L55" s="51" t="s">
        <v>95</v>
      </c>
      <c r="M55" s="25" t="s">
        <v>95</v>
      </c>
      <c r="N55" s="8" t="s">
        <v>77</v>
      </c>
      <c r="O55" s="61"/>
    </row>
    <row r="56" spans="1:15" s="15" customFormat="1" ht="135" x14ac:dyDescent="0.2">
      <c r="A56" s="10">
        <v>48</v>
      </c>
      <c r="B56" s="8" t="s">
        <v>238</v>
      </c>
      <c r="C56" s="10" t="s">
        <v>239</v>
      </c>
      <c r="D56" s="10" t="s">
        <v>240</v>
      </c>
      <c r="E56" s="24" t="s">
        <v>241</v>
      </c>
      <c r="F56" s="47">
        <v>301544</v>
      </c>
      <c r="G56" s="44">
        <v>75269.33</v>
      </c>
      <c r="H56" s="44">
        <f t="shared" ref="H56:H78" si="5">F56+G56</f>
        <v>376813.33</v>
      </c>
      <c r="I56" s="26">
        <v>45292</v>
      </c>
      <c r="J56" s="26">
        <v>45657</v>
      </c>
      <c r="K56" s="53" t="s">
        <v>32</v>
      </c>
      <c r="L56" s="51"/>
      <c r="M56" s="25" t="s">
        <v>95</v>
      </c>
      <c r="N56" s="8" t="s">
        <v>77</v>
      </c>
      <c r="O56" s="61"/>
    </row>
    <row r="57" spans="1:15" s="15" customFormat="1" ht="150" x14ac:dyDescent="0.2">
      <c r="A57" s="10">
        <v>49</v>
      </c>
      <c r="B57" s="8" t="s">
        <v>242</v>
      </c>
      <c r="C57" s="10" t="s">
        <v>239</v>
      </c>
      <c r="D57" s="10" t="s">
        <v>243</v>
      </c>
      <c r="E57" s="24" t="s">
        <v>244</v>
      </c>
      <c r="F57" s="47">
        <v>663459.31999999995</v>
      </c>
      <c r="G57" s="44">
        <v>165864.82999999999</v>
      </c>
      <c r="H57" s="44">
        <f t="shared" si="5"/>
        <v>829324.14999999991</v>
      </c>
      <c r="I57" s="26">
        <v>45536</v>
      </c>
      <c r="J57" s="26">
        <v>45747</v>
      </c>
      <c r="K57" s="53" t="s">
        <v>32</v>
      </c>
      <c r="L57" s="51"/>
      <c r="M57" s="25" t="s">
        <v>95</v>
      </c>
      <c r="N57" s="8" t="s">
        <v>100</v>
      </c>
      <c r="O57" s="61"/>
    </row>
    <row r="58" spans="1:15" s="15" customFormat="1" ht="135" x14ac:dyDescent="0.2">
      <c r="A58" s="10">
        <v>50</v>
      </c>
      <c r="B58" s="8" t="s">
        <v>245</v>
      </c>
      <c r="C58" s="10" t="s">
        <v>239</v>
      </c>
      <c r="D58" s="10" t="s">
        <v>243</v>
      </c>
      <c r="E58" s="24" t="s">
        <v>244</v>
      </c>
      <c r="F58" s="47">
        <v>690235.87</v>
      </c>
      <c r="G58" s="44">
        <v>172558.97</v>
      </c>
      <c r="H58" s="44">
        <f t="shared" si="5"/>
        <v>862794.84</v>
      </c>
      <c r="I58" s="26">
        <v>45627</v>
      </c>
      <c r="J58" s="26">
        <v>45838</v>
      </c>
      <c r="K58" s="53" t="s">
        <v>32</v>
      </c>
      <c r="L58" s="51"/>
      <c r="M58" s="25" t="s">
        <v>95</v>
      </c>
      <c r="N58" s="8" t="s">
        <v>100</v>
      </c>
      <c r="O58" s="61"/>
    </row>
    <row r="59" spans="1:15" s="15" customFormat="1" ht="150" x14ac:dyDescent="0.2">
      <c r="A59" s="10">
        <v>51</v>
      </c>
      <c r="B59" s="8" t="s">
        <v>246</v>
      </c>
      <c r="C59" s="10" t="s">
        <v>239</v>
      </c>
      <c r="D59" s="10" t="s">
        <v>243</v>
      </c>
      <c r="E59" s="24" t="s">
        <v>244</v>
      </c>
      <c r="F59" s="47">
        <v>592826.57999999996</v>
      </c>
      <c r="G59" s="44">
        <v>148206.65</v>
      </c>
      <c r="H59" s="44">
        <f t="shared" si="5"/>
        <v>741033.23</v>
      </c>
      <c r="I59" s="26">
        <v>45658</v>
      </c>
      <c r="J59" s="26">
        <v>45900</v>
      </c>
      <c r="K59" s="53" t="s">
        <v>32</v>
      </c>
      <c r="L59" s="51"/>
      <c r="M59" s="25" t="s">
        <v>95</v>
      </c>
      <c r="N59" s="8" t="s">
        <v>100</v>
      </c>
      <c r="O59" s="61"/>
    </row>
    <row r="60" spans="1:15" s="15" customFormat="1" ht="105" x14ac:dyDescent="0.2">
      <c r="A60" s="10">
        <v>52</v>
      </c>
      <c r="B60" s="8" t="s">
        <v>269</v>
      </c>
      <c r="C60" s="10" t="s">
        <v>602</v>
      </c>
      <c r="D60" s="10" t="s">
        <v>271</v>
      </c>
      <c r="E60" s="24" t="s">
        <v>272</v>
      </c>
      <c r="F60" s="47">
        <v>7500</v>
      </c>
      <c r="G60" s="44">
        <v>2580</v>
      </c>
      <c r="H60" s="44">
        <f t="shared" si="5"/>
        <v>10080</v>
      </c>
      <c r="I60" s="26">
        <v>45426</v>
      </c>
      <c r="J60" s="26">
        <v>45626</v>
      </c>
      <c r="K60" s="53" t="s">
        <v>24</v>
      </c>
      <c r="L60" s="51"/>
      <c r="M60" s="25" t="s">
        <v>73</v>
      </c>
      <c r="N60" s="8" t="s">
        <v>77</v>
      </c>
      <c r="O60" s="61"/>
    </row>
    <row r="61" spans="1:15" s="15" customFormat="1" ht="105" x14ac:dyDescent="0.2">
      <c r="A61" s="10">
        <v>53</v>
      </c>
      <c r="B61" s="8" t="s">
        <v>283</v>
      </c>
      <c r="C61" s="10" t="s">
        <v>282</v>
      </c>
      <c r="D61" s="10" t="s">
        <v>283</v>
      </c>
      <c r="E61" s="24" t="s">
        <v>87</v>
      </c>
      <c r="F61" s="47">
        <v>1717742.26</v>
      </c>
      <c r="G61" s="44">
        <v>0</v>
      </c>
      <c r="H61" s="44">
        <f t="shared" si="5"/>
        <v>1717742.26</v>
      </c>
      <c r="I61" s="26">
        <v>45417</v>
      </c>
      <c r="J61" s="26">
        <v>45657</v>
      </c>
      <c r="K61" s="53" t="s">
        <v>33</v>
      </c>
      <c r="L61" s="51"/>
      <c r="M61" s="25" t="s">
        <v>73</v>
      </c>
      <c r="N61" s="8" t="s">
        <v>77</v>
      </c>
      <c r="O61" s="61"/>
    </row>
    <row r="62" spans="1:15" s="15" customFormat="1" ht="105" x14ac:dyDescent="0.2">
      <c r="A62" s="10">
        <v>54</v>
      </c>
      <c r="B62" s="8" t="s">
        <v>293</v>
      </c>
      <c r="C62" s="10" t="s">
        <v>319</v>
      </c>
      <c r="D62" s="10" t="s">
        <v>293</v>
      </c>
      <c r="E62" s="24" t="s">
        <v>101</v>
      </c>
      <c r="F62" s="47">
        <v>70000</v>
      </c>
      <c r="G62" s="44">
        <v>17500</v>
      </c>
      <c r="H62" s="44">
        <v>87500</v>
      </c>
      <c r="I62" s="26">
        <v>45538</v>
      </c>
      <c r="J62" s="26">
        <v>45777</v>
      </c>
      <c r="K62" s="53" t="s">
        <v>33</v>
      </c>
      <c r="L62" s="51"/>
      <c r="M62" s="25" t="s">
        <v>291</v>
      </c>
      <c r="N62" s="8" t="s">
        <v>77</v>
      </c>
      <c r="O62" s="61"/>
    </row>
    <row r="63" spans="1:15" s="15" customFormat="1" ht="105" x14ac:dyDescent="0.2">
      <c r="A63" s="10">
        <v>55</v>
      </c>
      <c r="B63" s="8" t="s">
        <v>293</v>
      </c>
      <c r="C63" s="10" t="s">
        <v>480</v>
      </c>
      <c r="D63" s="10" t="s">
        <v>293</v>
      </c>
      <c r="E63" s="24" t="s">
        <v>101</v>
      </c>
      <c r="F63" s="47">
        <v>70000</v>
      </c>
      <c r="G63" s="44">
        <v>17500</v>
      </c>
      <c r="H63" s="44">
        <v>87500</v>
      </c>
      <c r="I63" s="26">
        <v>45536</v>
      </c>
      <c r="J63" s="26">
        <v>45626</v>
      </c>
      <c r="K63" s="53" t="s">
        <v>33</v>
      </c>
      <c r="L63" s="51"/>
      <c r="M63" s="25" t="s">
        <v>291</v>
      </c>
      <c r="N63" s="8" t="s">
        <v>77</v>
      </c>
      <c r="O63" s="61"/>
    </row>
    <row r="64" spans="1:15" s="15" customFormat="1" ht="120" x14ac:dyDescent="0.2">
      <c r="A64" s="10">
        <v>56</v>
      </c>
      <c r="B64" s="8" t="s">
        <v>293</v>
      </c>
      <c r="C64" s="10" t="s">
        <v>320</v>
      </c>
      <c r="D64" s="10" t="s">
        <v>293</v>
      </c>
      <c r="E64" s="24" t="s">
        <v>101</v>
      </c>
      <c r="F64" s="47">
        <v>70000</v>
      </c>
      <c r="G64" s="44">
        <v>17500</v>
      </c>
      <c r="H64" s="44">
        <v>87500</v>
      </c>
      <c r="I64" s="26">
        <v>45505</v>
      </c>
      <c r="J64" s="26">
        <v>45626</v>
      </c>
      <c r="K64" s="53" t="s">
        <v>33</v>
      </c>
      <c r="L64" s="51"/>
      <c r="M64" s="25" t="s">
        <v>291</v>
      </c>
      <c r="N64" s="8" t="s">
        <v>77</v>
      </c>
      <c r="O64" s="61"/>
    </row>
    <row r="65" spans="1:15" s="15" customFormat="1" ht="105" x14ac:dyDescent="0.2">
      <c r="A65" s="10">
        <v>57</v>
      </c>
      <c r="B65" s="8" t="s">
        <v>293</v>
      </c>
      <c r="C65" s="10" t="s">
        <v>481</v>
      </c>
      <c r="D65" s="10" t="s">
        <v>293</v>
      </c>
      <c r="E65" s="24" t="s">
        <v>101</v>
      </c>
      <c r="F65" s="47">
        <v>70000</v>
      </c>
      <c r="G65" s="44">
        <v>14770</v>
      </c>
      <c r="H65" s="44">
        <f>F65+G65</f>
        <v>84770</v>
      </c>
      <c r="I65" s="26">
        <v>45538</v>
      </c>
      <c r="J65" s="26">
        <v>45777</v>
      </c>
      <c r="K65" s="53" t="s">
        <v>33</v>
      </c>
      <c r="L65" s="51"/>
      <c r="M65" s="25" t="s">
        <v>291</v>
      </c>
      <c r="N65" s="8" t="s">
        <v>592</v>
      </c>
      <c r="O65" s="61" t="s">
        <v>482</v>
      </c>
    </row>
    <row r="66" spans="1:15" s="15" customFormat="1" ht="105" x14ac:dyDescent="0.2">
      <c r="A66" s="10">
        <v>58</v>
      </c>
      <c r="B66" s="8" t="s">
        <v>293</v>
      </c>
      <c r="C66" s="10" t="s">
        <v>483</v>
      </c>
      <c r="D66" s="10" t="s">
        <v>293</v>
      </c>
      <c r="E66" s="24" t="s">
        <v>101</v>
      </c>
      <c r="F66" s="47">
        <v>70000</v>
      </c>
      <c r="G66" s="44">
        <v>17500</v>
      </c>
      <c r="H66" s="44">
        <v>87500</v>
      </c>
      <c r="I66" s="26">
        <v>45505</v>
      </c>
      <c r="J66" s="26">
        <v>45596</v>
      </c>
      <c r="K66" s="53" t="s">
        <v>33</v>
      </c>
      <c r="L66" s="51"/>
      <c r="M66" s="25" t="s">
        <v>291</v>
      </c>
      <c r="N66" s="8" t="s">
        <v>592</v>
      </c>
      <c r="O66" s="61" t="s">
        <v>482</v>
      </c>
    </row>
    <row r="67" spans="1:15" s="15" customFormat="1" ht="105" x14ac:dyDescent="0.2">
      <c r="A67" s="10">
        <v>59</v>
      </c>
      <c r="B67" s="8" t="s">
        <v>293</v>
      </c>
      <c r="C67" s="10" t="s">
        <v>484</v>
      </c>
      <c r="D67" s="10" t="s">
        <v>293</v>
      </c>
      <c r="E67" s="24" t="s">
        <v>101</v>
      </c>
      <c r="F67" s="47">
        <v>70000</v>
      </c>
      <c r="G67" s="44">
        <v>17500</v>
      </c>
      <c r="H67" s="44">
        <v>87500</v>
      </c>
      <c r="I67" s="26">
        <v>45474</v>
      </c>
      <c r="J67" s="26">
        <v>45626</v>
      </c>
      <c r="K67" s="53" t="s">
        <v>33</v>
      </c>
      <c r="L67" s="51"/>
      <c r="M67" s="25" t="s">
        <v>291</v>
      </c>
      <c r="N67" s="8" t="s">
        <v>592</v>
      </c>
      <c r="O67" s="61" t="s">
        <v>482</v>
      </c>
    </row>
    <row r="68" spans="1:15" s="15" customFormat="1" ht="105" x14ac:dyDescent="0.2">
      <c r="A68" s="10">
        <v>60</v>
      </c>
      <c r="B68" s="8" t="s">
        <v>293</v>
      </c>
      <c r="C68" s="10" t="s">
        <v>485</v>
      </c>
      <c r="D68" s="10" t="s">
        <v>293</v>
      </c>
      <c r="E68" s="24" t="s">
        <v>101</v>
      </c>
      <c r="F68" s="47">
        <v>70000</v>
      </c>
      <c r="G68" s="44">
        <v>17500</v>
      </c>
      <c r="H68" s="44">
        <v>87500</v>
      </c>
      <c r="I68" s="26">
        <v>45474</v>
      </c>
      <c r="J68" s="26">
        <v>45626</v>
      </c>
      <c r="K68" s="53" t="s">
        <v>33</v>
      </c>
      <c r="L68" s="51"/>
      <c r="M68" s="25" t="s">
        <v>291</v>
      </c>
      <c r="N68" s="8" t="s">
        <v>592</v>
      </c>
      <c r="O68" s="61" t="s">
        <v>482</v>
      </c>
    </row>
    <row r="69" spans="1:15" s="15" customFormat="1" ht="105" x14ac:dyDescent="0.2">
      <c r="A69" s="10">
        <v>61</v>
      </c>
      <c r="B69" s="8" t="s">
        <v>293</v>
      </c>
      <c r="C69" s="10" t="s">
        <v>296</v>
      </c>
      <c r="D69" s="10" t="s">
        <v>293</v>
      </c>
      <c r="E69" s="24" t="s">
        <v>101</v>
      </c>
      <c r="F69" s="47">
        <v>69182.73</v>
      </c>
      <c r="G69" s="44">
        <v>17500</v>
      </c>
      <c r="H69" s="44">
        <v>86682.73</v>
      </c>
      <c r="I69" s="26">
        <v>45474</v>
      </c>
      <c r="J69" s="26">
        <v>45626</v>
      </c>
      <c r="K69" s="53" t="s">
        <v>33</v>
      </c>
      <c r="L69" s="51"/>
      <c r="M69" s="25" t="s">
        <v>291</v>
      </c>
      <c r="N69" s="8" t="s">
        <v>592</v>
      </c>
      <c r="O69" s="61" t="s">
        <v>482</v>
      </c>
    </row>
    <row r="70" spans="1:15" s="15" customFormat="1" ht="120" x14ac:dyDescent="0.2">
      <c r="A70" s="10">
        <v>62</v>
      </c>
      <c r="B70" s="8" t="s">
        <v>293</v>
      </c>
      <c r="C70" s="10" t="s">
        <v>294</v>
      </c>
      <c r="D70" s="10" t="s">
        <v>293</v>
      </c>
      <c r="E70" s="24" t="s">
        <v>101</v>
      </c>
      <c r="F70" s="47">
        <v>70000</v>
      </c>
      <c r="G70" s="44">
        <v>17500</v>
      </c>
      <c r="H70" s="44">
        <v>87500</v>
      </c>
      <c r="I70" s="26">
        <v>45537</v>
      </c>
      <c r="J70" s="26">
        <v>45626</v>
      </c>
      <c r="K70" s="53" t="s">
        <v>33</v>
      </c>
      <c r="L70" s="51"/>
      <c r="M70" s="25" t="s">
        <v>291</v>
      </c>
      <c r="N70" s="8" t="s">
        <v>592</v>
      </c>
      <c r="O70" s="61" t="s">
        <v>482</v>
      </c>
    </row>
    <row r="71" spans="1:15" s="15" customFormat="1" ht="105" x14ac:dyDescent="0.2">
      <c r="A71" s="10">
        <v>63</v>
      </c>
      <c r="B71" s="8" t="s">
        <v>293</v>
      </c>
      <c r="C71" s="10" t="s">
        <v>322</v>
      </c>
      <c r="D71" s="10" t="s">
        <v>293</v>
      </c>
      <c r="E71" s="24" t="s">
        <v>101</v>
      </c>
      <c r="F71" s="47">
        <v>70000</v>
      </c>
      <c r="G71" s="44">
        <v>17500</v>
      </c>
      <c r="H71" s="44">
        <v>87500</v>
      </c>
      <c r="I71" s="26">
        <v>45505</v>
      </c>
      <c r="J71" s="26">
        <v>45626</v>
      </c>
      <c r="K71" s="53" t="s">
        <v>33</v>
      </c>
      <c r="L71" s="51"/>
      <c r="M71" s="25" t="s">
        <v>291</v>
      </c>
      <c r="N71" s="8" t="s">
        <v>592</v>
      </c>
      <c r="O71" s="61" t="s">
        <v>482</v>
      </c>
    </row>
    <row r="72" spans="1:15" s="15" customFormat="1" ht="105" x14ac:dyDescent="0.2">
      <c r="A72" s="10">
        <v>64</v>
      </c>
      <c r="B72" s="8" t="s">
        <v>311</v>
      </c>
      <c r="C72" s="10" t="s">
        <v>486</v>
      </c>
      <c r="D72" s="10" t="s">
        <v>311</v>
      </c>
      <c r="E72" s="24" t="s">
        <v>312</v>
      </c>
      <c r="F72" s="47">
        <v>294000</v>
      </c>
      <c r="G72" s="44">
        <v>73500</v>
      </c>
      <c r="H72" s="44">
        <v>367500</v>
      </c>
      <c r="I72" s="26" t="s">
        <v>487</v>
      </c>
      <c r="J72" s="26">
        <v>45657</v>
      </c>
      <c r="K72" s="53" t="s">
        <v>33</v>
      </c>
      <c r="L72" s="51" t="s">
        <v>73</v>
      </c>
      <c r="M72" s="25" t="s">
        <v>73</v>
      </c>
      <c r="N72" s="8" t="s">
        <v>77</v>
      </c>
      <c r="O72" s="61"/>
    </row>
    <row r="73" spans="1:15" s="15" customFormat="1" ht="105" x14ac:dyDescent="0.2">
      <c r="A73" s="10">
        <v>65</v>
      </c>
      <c r="B73" s="8" t="s">
        <v>488</v>
      </c>
      <c r="C73" s="10" t="s">
        <v>486</v>
      </c>
      <c r="D73" s="10" t="s">
        <v>313</v>
      </c>
      <c r="E73" s="24" t="s">
        <v>314</v>
      </c>
      <c r="F73" s="47">
        <v>104900</v>
      </c>
      <c r="G73" s="44">
        <v>0</v>
      </c>
      <c r="H73" s="44">
        <v>104900</v>
      </c>
      <c r="I73" s="26">
        <v>45536</v>
      </c>
      <c r="J73" s="26">
        <v>45641</v>
      </c>
      <c r="K73" s="53" t="s">
        <v>33</v>
      </c>
      <c r="L73" s="51" t="s">
        <v>73</v>
      </c>
      <c r="M73" s="25" t="s">
        <v>73</v>
      </c>
      <c r="N73" s="8" t="s">
        <v>77</v>
      </c>
      <c r="O73" s="61"/>
    </row>
    <row r="74" spans="1:15" s="15" customFormat="1" ht="90" x14ac:dyDescent="0.2">
      <c r="A74" s="10">
        <v>66</v>
      </c>
      <c r="B74" s="8" t="s">
        <v>362</v>
      </c>
      <c r="C74" s="10" t="s">
        <v>363</v>
      </c>
      <c r="D74" s="10" t="s">
        <v>364</v>
      </c>
      <c r="E74" s="24" t="s">
        <v>317</v>
      </c>
      <c r="F74" s="47">
        <v>10520</v>
      </c>
      <c r="G74" s="44">
        <v>2630</v>
      </c>
      <c r="H74" s="44">
        <f t="shared" si="5"/>
        <v>13150</v>
      </c>
      <c r="I74" s="26">
        <v>45477</v>
      </c>
      <c r="J74" s="26">
        <v>45656</v>
      </c>
      <c r="K74" s="53" t="s">
        <v>12</v>
      </c>
      <c r="L74" s="51"/>
      <c r="M74" s="25" t="s">
        <v>73</v>
      </c>
      <c r="N74" s="8" t="s">
        <v>77</v>
      </c>
      <c r="O74" s="61"/>
    </row>
    <row r="75" spans="1:15" s="15" customFormat="1" ht="45" x14ac:dyDescent="0.2">
      <c r="A75" s="10">
        <v>67</v>
      </c>
      <c r="B75" s="8" t="s">
        <v>365</v>
      </c>
      <c r="C75" s="10" t="s">
        <v>366</v>
      </c>
      <c r="D75" s="10" t="s">
        <v>10</v>
      </c>
      <c r="E75" s="24" t="s">
        <v>367</v>
      </c>
      <c r="F75" s="47">
        <v>7772</v>
      </c>
      <c r="G75" s="44">
        <v>1943</v>
      </c>
      <c r="H75" s="44">
        <f t="shared" si="5"/>
        <v>9715</v>
      </c>
      <c r="I75" s="26" t="s">
        <v>368</v>
      </c>
      <c r="J75" s="26" t="s">
        <v>369</v>
      </c>
      <c r="K75" s="53" t="s">
        <v>12</v>
      </c>
      <c r="L75" s="51"/>
      <c r="M75" s="25" t="s">
        <v>73</v>
      </c>
      <c r="N75" s="8" t="s">
        <v>77</v>
      </c>
      <c r="O75" s="61"/>
    </row>
    <row r="76" spans="1:15" s="15" customFormat="1" ht="90" x14ac:dyDescent="0.2">
      <c r="A76" s="10">
        <v>68</v>
      </c>
      <c r="B76" s="8" t="s">
        <v>389</v>
      </c>
      <c r="C76" s="10" t="s">
        <v>389</v>
      </c>
      <c r="D76" s="10" t="s">
        <v>390</v>
      </c>
      <c r="E76" s="24" t="s">
        <v>79</v>
      </c>
      <c r="F76" s="47">
        <v>6978.62</v>
      </c>
      <c r="G76" s="44">
        <v>1744.66</v>
      </c>
      <c r="H76" s="44">
        <f t="shared" si="5"/>
        <v>8723.2800000000007</v>
      </c>
      <c r="I76" s="26" t="s">
        <v>391</v>
      </c>
      <c r="J76" s="26" t="s">
        <v>392</v>
      </c>
      <c r="K76" s="53" t="s">
        <v>12</v>
      </c>
      <c r="L76" s="51"/>
      <c r="M76" s="25" t="s">
        <v>73</v>
      </c>
      <c r="N76" s="8" t="s">
        <v>77</v>
      </c>
      <c r="O76" s="61"/>
    </row>
    <row r="77" spans="1:15" s="15" customFormat="1" ht="120" x14ac:dyDescent="0.2">
      <c r="A77" s="10">
        <v>69</v>
      </c>
      <c r="B77" s="8" t="s">
        <v>414</v>
      </c>
      <c r="C77" s="10" t="s">
        <v>401</v>
      </c>
      <c r="D77" s="10" t="s">
        <v>414</v>
      </c>
      <c r="E77" s="24" t="s">
        <v>403</v>
      </c>
      <c r="F77" s="47">
        <v>121125</v>
      </c>
      <c r="G77" s="44">
        <v>0</v>
      </c>
      <c r="H77" s="44">
        <f t="shared" si="5"/>
        <v>121125</v>
      </c>
      <c r="I77" s="26">
        <v>45658</v>
      </c>
      <c r="J77" s="26" t="s">
        <v>189</v>
      </c>
      <c r="K77" s="53" t="s">
        <v>23</v>
      </c>
      <c r="L77" s="51"/>
      <c r="M77" s="25" t="s">
        <v>73</v>
      </c>
      <c r="N77" s="8" t="s">
        <v>100</v>
      </c>
      <c r="O77" s="61"/>
    </row>
    <row r="78" spans="1:15" s="15" customFormat="1" ht="90" x14ac:dyDescent="0.2">
      <c r="A78" s="10">
        <v>70</v>
      </c>
      <c r="B78" s="8" t="s">
        <v>419</v>
      </c>
      <c r="C78" s="10" t="s">
        <v>403</v>
      </c>
      <c r="D78" s="10" t="s">
        <v>420</v>
      </c>
      <c r="E78" s="24" t="s">
        <v>421</v>
      </c>
      <c r="F78" s="47">
        <v>20500</v>
      </c>
      <c r="G78" s="44">
        <v>0</v>
      </c>
      <c r="H78" s="44">
        <f t="shared" si="5"/>
        <v>20500</v>
      </c>
      <c r="I78" s="26">
        <v>45292</v>
      </c>
      <c r="J78" s="26">
        <v>45657</v>
      </c>
      <c r="K78" s="53" t="s">
        <v>28</v>
      </c>
      <c r="L78" s="51"/>
      <c r="M78" s="25" t="s">
        <v>73</v>
      </c>
      <c r="N78" s="8" t="s">
        <v>77</v>
      </c>
      <c r="O78" s="61"/>
    </row>
    <row r="79" spans="1:15" s="15" customFormat="1" ht="75" x14ac:dyDescent="0.2">
      <c r="A79" s="10">
        <v>71</v>
      </c>
      <c r="B79" s="8" t="s">
        <v>428</v>
      </c>
      <c r="C79" s="10" t="s">
        <v>423</v>
      </c>
      <c r="D79" s="10" t="s">
        <v>426</v>
      </c>
      <c r="E79" s="24" t="s">
        <v>312</v>
      </c>
      <c r="F79" s="47">
        <v>1835668</v>
      </c>
      <c r="G79" s="44">
        <v>1835668</v>
      </c>
      <c r="H79" s="44">
        <f>F79+G79</f>
        <v>3671336</v>
      </c>
      <c r="I79" s="26">
        <v>45627</v>
      </c>
      <c r="J79" s="26">
        <v>46021</v>
      </c>
      <c r="K79" s="53" t="s">
        <v>19</v>
      </c>
      <c r="L79" s="51"/>
      <c r="M79" s="25" t="s">
        <v>95</v>
      </c>
      <c r="N79" s="8" t="s">
        <v>100</v>
      </c>
      <c r="O79" s="61"/>
    </row>
    <row r="80" spans="1:15" s="15" customFormat="1" ht="75" x14ac:dyDescent="0.2">
      <c r="A80" s="10">
        <v>72</v>
      </c>
      <c r="B80" s="8" t="s">
        <v>593</v>
      </c>
      <c r="C80" s="10" t="s">
        <v>423</v>
      </c>
      <c r="D80" s="10" t="s">
        <v>426</v>
      </c>
      <c r="E80" s="24" t="s">
        <v>312</v>
      </c>
      <c r="F80" s="47">
        <v>1062573</v>
      </c>
      <c r="G80" s="44">
        <v>1062573</v>
      </c>
      <c r="H80" s="44">
        <v>2125146</v>
      </c>
      <c r="I80" s="26">
        <v>45292</v>
      </c>
      <c r="J80" s="26">
        <v>45991</v>
      </c>
      <c r="K80" s="53" t="s">
        <v>19</v>
      </c>
      <c r="L80" s="51"/>
      <c r="M80" s="25" t="s">
        <v>95</v>
      </c>
      <c r="N80" s="8" t="s">
        <v>100</v>
      </c>
      <c r="O80" s="61"/>
    </row>
    <row r="81" spans="1:15" s="15" customFormat="1" ht="120" x14ac:dyDescent="0.2">
      <c r="A81" s="10">
        <v>73</v>
      </c>
      <c r="B81" s="8" t="s">
        <v>271</v>
      </c>
      <c r="C81" s="10" t="s">
        <v>603</v>
      </c>
      <c r="D81" s="10" t="s">
        <v>271</v>
      </c>
      <c r="E81" s="24" t="s">
        <v>79</v>
      </c>
      <c r="F81" s="47">
        <v>3697.6</v>
      </c>
      <c r="G81" s="44">
        <v>924.4</v>
      </c>
      <c r="H81" s="44">
        <v>4622</v>
      </c>
      <c r="I81" s="26" t="s">
        <v>380</v>
      </c>
      <c r="J81" s="26" t="s">
        <v>381</v>
      </c>
      <c r="K81" s="53" t="s">
        <v>23</v>
      </c>
      <c r="L81" s="51"/>
      <c r="M81" s="25" t="s">
        <v>73</v>
      </c>
      <c r="N81" s="8" t="s">
        <v>77</v>
      </c>
      <c r="O81" s="61"/>
    </row>
    <row r="82" spans="1:15" s="15" customFormat="1" ht="90" x14ac:dyDescent="0.2">
      <c r="A82" s="10">
        <v>74</v>
      </c>
      <c r="B82" s="8" t="s">
        <v>389</v>
      </c>
      <c r="C82" s="10" t="s">
        <v>604</v>
      </c>
      <c r="D82" s="10" t="s">
        <v>390</v>
      </c>
      <c r="E82" s="24" t="s">
        <v>79</v>
      </c>
      <c r="F82" s="47">
        <v>6978.62</v>
      </c>
      <c r="G82" s="44">
        <v>1744.66</v>
      </c>
      <c r="H82" s="44">
        <f>F82+G82</f>
        <v>8723.2800000000007</v>
      </c>
      <c r="I82" s="26" t="s">
        <v>391</v>
      </c>
      <c r="J82" s="26" t="s">
        <v>392</v>
      </c>
      <c r="K82" s="53" t="s">
        <v>12</v>
      </c>
      <c r="L82" s="51"/>
      <c r="M82" s="25" t="s">
        <v>73</v>
      </c>
      <c r="N82" s="8" t="s">
        <v>77</v>
      </c>
      <c r="O82" s="61"/>
    </row>
    <row r="83" spans="1:15" s="15" customFormat="1" ht="120" x14ac:dyDescent="0.2">
      <c r="A83" s="10">
        <v>75</v>
      </c>
      <c r="B83" s="8" t="s">
        <v>415</v>
      </c>
      <c r="C83" s="10" t="s">
        <v>416</v>
      </c>
      <c r="D83" s="10" t="s">
        <v>415</v>
      </c>
      <c r="E83" s="24" t="s">
        <v>417</v>
      </c>
      <c r="F83" s="47">
        <v>8000</v>
      </c>
      <c r="G83" s="44">
        <v>2000</v>
      </c>
      <c r="H83" s="44">
        <f>F83+G83</f>
        <v>10000</v>
      </c>
      <c r="I83" s="26" t="s">
        <v>418</v>
      </c>
      <c r="J83" s="26" t="s">
        <v>372</v>
      </c>
      <c r="K83" s="53" t="s">
        <v>23</v>
      </c>
      <c r="L83" s="51"/>
      <c r="M83" s="25" t="s">
        <v>73</v>
      </c>
      <c r="N83" s="8" t="s">
        <v>100</v>
      </c>
      <c r="O83" s="61"/>
    </row>
    <row r="84" spans="1:15" s="15" customFormat="1" ht="45" x14ac:dyDescent="0.2">
      <c r="A84" s="10">
        <v>76</v>
      </c>
      <c r="B84" s="8" t="s">
        <v>547</v>
      </c>
      <c r="C84" s="10" t="s">
        <v>548</v>
      </c>
      <c r="D84" s="10" t="s">
        <v>549</v>
      </c>
      <c r="E84" s="24" t="s">
        <v>72</v>
      </c>
      <c r="F84" s="47">
        <v>316779</v>
      </c>
      <c r="G84" s="44">
        <v>0</v>
      </c>
      <c r="H84" s="44">
        <f t="shared" ref="H84:H103" si="6">F84+G84</f>
        <v>316779</v>
      </c>
      <c r="I84" s="26">
        <v>45385</v>
      </c>
      <c r="J84" s="26">
        <v>45657</v>
      </c>
      <c r="K84" s="53" t="s">
        <v>12</v>
      </c>
      <c r="L84" s="51" t="s">
        <v>95</v>
      </c>
      <c r="M84" s="25" t="s">
        <v>95</v>
      </c>
      <c r="N84" s="8" t="s">
        <v>77</v>
      </c>
      <c r="O84" s="61"/>
    </row>
    <row r="85" spans="1:15" s="15" customFormat="1" ht="60" x14ac:dyDescent="0.2">
      <c r="A85" s="10">
        <v>77</v>
      </c>
      <c r="B85" s="8" t="s">
        <v>550</v>
      </c>
      <c r="C85" s="10" t="s">
        <v>548</v>
      </c>
      <c r="D85" s="10" t="s">
        <v>549</v>
      </c>
      <c r="E85" s="24" t="s">
        <v>72</v>
      </c>
      <c r="F85" s="47">
        <v>838956</v>
      </c>
      <c r="G85" s="44">
        <v>0</v>
      </c>
      <c r="H85" s="44">
        <f t="shared" si="6"/>
        <v>838956</v>
      </c>
      <c r="I85" s="26">
        <v>45385</v>
      </c>
      <c r="J85" s="26">
        <v>45657</v>
      </c>
      <c r="K85" s="53" t="s">
        <v>12</v>
      </c>
      <c r="L85" s="51" t="s">
        <v>95</v>
      </c>
      <c r="M85" s="25" t="s">
        <v>95</v>
      </c>
      <c r="N85" s="8" t="s">
        <v>77</v>
      </c>
      <c r="O85" s="61"/>
    </row>
    <row r="86" spans="1:15" s="15" customFormat="1" ht="165" x14ac:dyDescent="0.2">
      <c r="A86" s="10">
        <v>78</v>
      </c>
      <c r="B86" s="8" t="s">
        <v>551</v>
      </c>
      <c r="C86" s="10" t="s">
        <v>548</v>
      </c>
      <c r="D86" s="10" t="s">
        <v>549</v>
      </c>
      <c r="E86" s="24" t="s">
        <v>72</v>
      </c>
      <c r="F86" s="47">
        <v>1800000</v>
      </c>
      <c r="G86" s="44">
        <v>0</v>
      </c>
      <c r="H86" s="44">
        <f t="shared" si="6"/>
        <v>1800000</v>
      </c>
      <c r="I86" s="26">
        <v>45385</v>
      </c>
      <c r="J86" s="26">
        <v>45657</v>
      </c>
      <c r="K86" s="53" t="s">
        <v>585</v>
      </c>
      <c r="L86" s="51" t="s">
        <v>95</v>
      </c>
      <c r="M86" s="25" t="s">
        <v>95</v>
      </c>
      <c r="N86" s="8" t="s">
        <v>77</v>
      </c>
      <c r="O86" s="61" t="s">
        <v>583</v>
      </c>
    </row>
    <row r="87" spans="1:15" s="15" customFormat="1" ht="105" x14ac:dyDescent="0.2">
      <c r="A87" s="10">
        <v>79</v>
      </c>
      <c r="B87" s="8" t="s">
        <v>552</v>
      </c>
      <c r="C87" s="10" t="s">
        <v>423</v>
      </c>
      <c r="D87" s="10" t="s">
        <v>549</v>
      </c>
      <c r="E87" s="24" t="s">
        <v>72</v>
      </c>
      <c r="F87" s="47">
        <v>4188580</v>
      </c>
      <c r="G87" s="44">
        <v>0</v>
      </c>
      <c r="H87" s="44">
        <f t="shared" si="6"/>
        <v>4188580</v>
      </c>
      <c r="I87" s="26">
        <v>45385</v>
      </c>
      <c r="J87" s="26">
        <v>45657</v>
      </c>
      <c r="K87" s="53" t="s">
        <v>30</v>
      </c>
      <c r="L87" s="51" t="s">
        <v>95</v>
      </c>
      <c r="M87" s="25" t="s">
        <v>95</v>
      </c>
      <c r="N87" s="8" t="s">
        <v>77</v>
      </c>
      <c r="O87" s="61"/>
    </row>
    <row r="88" spans="1:15" s="15" customFormat="1" ht="105" x14ac:dyDescent="0.2">
      <c r="A88" s="10">
        <v>80</v>
      </c>
      <c r="B88" s="8" t="s">
        <v>553</v>
      </c>
      <c r="C88" s="10" t="s">
        <v>548</v>
      </c>
      <c r="D88" s="10" t="s">
        <v>549</v>
      </c>
      <c r="E88" s="24" t="s">
        <v>72</v>
      </c>
      <c r="F88" s="47">
        <v>149415</v>
      </c>
      <c r="G88" s="44">
        <v>0</v>
      </c>
      <c r="H88" s="44">
        <f t="shared" si="6"/>
        <v>149415</v>
      </c>
      <c r="I88" s="26">
        <v>45512</v>
      </c>
      <c r="J88" s="26">
        <v>45657</v>
      </c>
      <c r="K88" s="53" t="s">
        <v>30</v>
      </c>
      <c r="L88" s="51" t="s">
        <v>95</v>
      </c>
      <c r="M88" s="25" t="s">
        <v>95</v>
      </c>
      <c r="N88" s="8" t="s">
        <v>77</v>
      </c>
      <c r="O88" s="61"/>
    </row>
    <row r="89" spans="1:15" s="15" customFormat="1" ht="105" x14ac:dyDescent="0.2">
      <c r="A89" s="10">
        <v>81</v>
      </c>
      <c r="B89" s="8" t="s">
        <v>554</v>
      </c>
      <c r="C89" s="10" t="s">
        <v>548</v>
      </c>
      <c r="D89" s="10" t="s">
        <v>549</v>
      </c>
      <c r="E89" s="24" t="s">
        <v>72</v>
      </c>
      <c r="F89" s="47">
        <v>188197</v>
      </c>
      <c r="G89" s="44">
        <v>0</v>
      </c>
      <c r="H89" s="44">
        <f t="shared" si="6"/>
        <v>188197</v>
      </c>
      <c r="I89" s="26">
        <v>45512</v>
      </c>
      <c r="J89" s="26">
        <v>45657</v>
      </c>
      <c r="K89" s="53" t="s">
        <v>30</v>
      </c>
      <c r="L89" s="51" t="s">
        <v>95</v>
      </c>
      <c r="M89" s="25" t="s">
        <v>95</v>
      </c>
      <c r="N89" s="8" t="s">
        <v>77</v>
      </c>
      <c r="O89" s="61"/>
    </row>
    <row r="90" spans="1:15" s="15" customFormat="1" ht="105" x14ac:dyDescent="0.2">
      <c r="A90" s="10">
        <v>82</v>
      </c>
      <c r="B90" s="8" t="s">
        <v>555</v>
      </c>
      <c r="C90" s="10" t="s">
        <v>548</v>
      </c>
      <c r="D90" s="10" t="s">
        <v>549</v>
      </c>
      <c r="E90" s="24" t="s">
        <v>72</v>
      </c>
      <c r="F90" s="47">
        <v>222847</v>
      </c>
      <c r="G90" s="44">
        <v>0</v>
      </c>
      <c r="H90" s="44">
        <f t="shared" si="6"/>
        <v>222847</v>
      </c>
      <c r="I90" s="26">
        <v>45512</v>
      </c>
      <c r="J90" s="26">
        <v>45657</v>
      </c>
      <c r="K90" s="53" t="s">
        <v>33</v>
      </c>
      <c r="L90" s="51" t="s">
        <v>95</v>
      </c>
      <c r="M90" s="25" t="s">
        <v>95</v>
      </c>
      <c r="N90" s="8" t="s">
        <v>77</v>
      </c>
      <c r="O90" s="61"/>
    </row>
    <row r="91" spans="1:15" s="15" customFormat="1" ht="105" x14ac:dyDescent="0.2">
      <c r="A91" s="10">
        <v>83</v>
      </c>
      <c r="B91" s="8" t="s">
        <v>556</v>
      </c>
      <c r="C91" s="10" t="s">
        <v>548</v>
      </c>
      <c r="D91" s="10" t="s">
        <v>549</v>
      </c>
      <c r="E91" s="24" t="s">
        <v>72</v>
      </c>
      <c r="F91" s="47">
        <v>110000</v>
      </c>
      <c r="G91" s="44">
        <v>0</v>
      </c>
      <c r="H91" s="44">
        <f t="shared" si="6"/>
        <v>110000</v>
      </c>
      <c r="I91" s="26">
        <v>45512</v>
      </c>
      <c r="J91" s="26">
        <v>45657</v>
      </c>
      <c r="K91" s="53" t="s">
        <v>22</v>
      </c>
      <c r="L91" s="51" t="s">
        <v>95</v>
      </c>
      <c r="M91" s="25" t="s">
        <v>95</v>
      </c>
      <c r="N91" s="8" t="s">
        <v>77</v>
      </c>
      <c r="O91" s="61"/>
    </row>
    <row r="92" spans="1:15" s="15" customFormat="1" ht="120" x14ac:dyDescent="0.2">
      <c r="A92" s="10">
        <v>84</v>
      </c>
      <c r="B92" s="8" t="s">
        <v>557</v>
      </c>
      <c r="C92" s="10" t="s">
        <v>548</v>
      </c>
      <c r="D92" s="10" t="s">
        <v>549</v>
      </c>
      <c r="E92" s="24" t="s">
        <v>72</v>
      </c>
      <c r="F92" s="47">
        <v>31011</v>
      </c>
      <c r="G92" s="44">
        <v>0</v>
      </c>
      <c r="H92" s="44">
        <f t="shared" si="6"/>
        <v>31011</v>
      </c>
      <c r="I92" s="26">
        <v>45512</v>
      </c>
      <c r="J92" s="26">
        <v>45657</v>
      </c>
      <c r="K92" s="53" t="s">
        <v>12</v>
      </c>
      <c r="L92" s="51" t="s">
        <v>95</v>
      </c>
      <c r="M92" s="25" t="s">
        <v>95</v>
      </c>
      <c r="N92" s="8" t="s">
        <v>77</v>
      </c>
      <c r="O92" s="61"/>
    </row>
    <row r="93" spans="1:15" s="15" customFormat="1" ht="195" x14ac:dyDescent="0.2">
      <c r="A93" s="10">
        <v>85</v>
      </c>
      <c r="B93" s="8" t="s">
        <v>558</v>
      </c>
      <c r="C93" s="10" t="s">
        <v>548</v>
      </c>
      <c r="D93" s="10" t="s">
        <v>549</v>
      </c>
      <c r="E93" s="24" t="s">
        <v>72</v>
      </c>
      <c r="F93" s="47">
        <v>309911</v>
      </c>
      <c r="G93" s="44">
        <v>0</v>
      </c>
      <c r="H93" s="44">
        <f t="shared" si="6"/>
        <v>309911</v>
      </c>
      <c r="I93" s="26">
        <v>45512</v>
      </c>
      <c r="J93" s="26">
        <v>45657</v>
      </c>
      <c r="K93" s="53" t="s">
        <v>22</v>
      </c>
      <c r="L93" s="51" t="s">
        <v>95</v>
      </c>
      <c r="M93" s="25" t="s">
        <v>95</v>
      </c>
      <c r="N93" s="8" t="s">
        <v>77</v>
      </c>
      <c r="O93" s="61"/>
    </row>
    <row r="94" spans="1:15" s="15" customFormat="1" ht="105" x14ac:dyDescent="0.2">
      <c r="A94" s="10">
        <v>86</v>
      </c>
      <c r="B94" s="8" t="s">
        <v>559</v>
      </c>
      <c r="C94" s="10" t="s">
        <v>548</v>
      </c>
      <c r="D94" s="10" t="s">
        <v>549</v>
      </c>
      <c r="E94" s="24" t="s">
        <v>72</v>
      </c>
      <c r="F94" s="47">
        <v>458667</v>
      </c>
      <c r="G94" s="44">
        <v>0</v>
      </c>
      <c r="H94" s="44">
        <f t="shared" si="6"/>
        <v>458667</v>
      </c>
      <c r="I94" s="26">
        <v>45440</v>
      </c>
      <c r="J94" s="26">
        <v>45657</v>
      </c>
      <c r="K94" s="53" t="s">
        <v>22</v>
      </c>
      <c r="L94" s="51" t="s">
        <v>95</v>
      </c>
      <c r="M94" s="25" t="s">
        <v>95</v>
      </c>
      <c r="N94" s="8" t="s">
        <v>592</v>
      </c>
      <c r="O94" s="61" t="s">
        <v>75</v>
      </c>
    </row>
    <row r="95" spans="1:15" s="15" customFormat="1" ht="105" x14ac:dyDescent="0.2">
      <c r="A95" s="10">
        <v>87</v>
      </c>
      <c r="B95" s="8" t="s">
        <v>560</v>
      </c>
      <c r="C95" s="10" t="s">
        <v>548</v>
      </c>
      <c r="D95" s="10" t="s">
        <v>549</v>
      </c>
      <c r="E95" s="24" t="s">
        <v>72</v>
      </c>
      <c r="F95" s="47">
        <v>120125</v>
      </c>
      <c r="G95" s="44">
        <v>0</v>
      </c>
      <c r="H95" s="44">
        <f t="shared" si="6"/>
        <v>120125</v>
      </c>
      <c r="I95" s="26">
        <v>45440</v>
      </c>
      <c r="J95" s="26">
        <v>45657</v>
      </c>
      <c r="K95" s="53" t="s">
        <v>22</v>
      </c>
      <c r="L95" s="51" t="s">
        <v>95</v>
      </c>
      <c r="M95" s="25" t="s">
        <v>95</v>
      </c>
      <c r="N95" s="8" t="s">
        <v>592</v>
      </c>
      <c r="O95" s="61" t="s">
        <v>75</v>
      </c>
    </row>
    <row r="96" spans="1:15" s="15" customFormat="1" ht="105" x14ac:dyDescent="0.2">
      <c r="A96" s="10">
        <v>88</v>
      </c>
      <c r="B96" s="8" t="s">
        <v>561</v>
      </c>
      <c r="C96" s="10" t="s">
        <v>548</v>
      </c>
      <c r="D96" s="10" t="s">
        <v>549</v>
      </c>
      <c r="E96" s="24" t="s">
        <v>72</v>
      </c>
      <c r="F96" s="47">
        <v>209827</v>
      </c>
      <c r="G96" s="44">
        <f>320000-F96</f>
        <v>110173</v>
      </c>
      <c r="H96" s="44">
        <f t="shared" si="6"/>
        <v>320000</v>
      </c>
      <c r="I96" s="26">
        <v>45440</v>
      </c>
      <c r="J96" s="26">
        <v>45657</v>
      </c>
      <c r="K96" s="53" t="s">
        <v>22</v>
      </c>
      <c r="L96" s="51" t="s">
        <v>95</v>
      </c>
      <c r="M96" s="25" t="s">
        <v>95</v>
      </c>
      <c r="N96" s="8" t="s">
        <v>592</v>
      </c>
      <c r="O96" s="61" t="s">
        <v>75</v>
      </c>
    </row>
    <row r="97" spans="1:15" s="15" customFormat="1" ht="105" x14ac:dyDescent="0.2">
      <c r="A97" s="10">
        <v>89</v>
      </c>
      <c r="B97" s="8" t="s">
        <v>562</v>
      </c>
      <c r="C97" s="10" t="s">
        <v>548</v>
      </c>
      <c r="D97" s="10" t="s">
        <v>549</v>
      </c>
      <c r="E97" s="24" t="s">
        <v>72</v>
      </c>
      <c r="F97" s="47">
        <v>395253</v>
      </c>
      <c r="G97" s="44">
        <v>0</v>
      </c>
      <c r="H97" s="44">
        <f t="shared" si="6"/>
        <v>395253</v>
      </c>
      <c r="I97" s="26">
        <v>45581</v>
      </c>
      <c r="J97" s="26">
        <v>45657</v>
      </c>
      <c r="K97" s="53" t="s">
        <v>22</v>
      </c>
      <c r="L97" s="51" t="s">
        <v>95</v>
      </c>
      <c r="M97" s="25" t="s">
        <v>95</v>
      </c>
      <c r="N97" s="8" t="s">
        <v>77</v>
      </c>
      <c r="O97" s="61"/>
    </row>
    <row r="98" spans="1:15" s="15" customFormat="1" ht="105" x14ac:dyDescent="0.2">
      <c r="A98" s="10">
        <v>90</v>
      </c>
      <c r="B98" s="8" t="s">
        <v>563</v>
      </c>
      <c r="C98" s="10" t="s">
        <v>564</v>
      </c>
      <c r="D98" s="10" t="s">
        <v>549</v>
      </c>
      <c r="E98" s="24" t="s">
        <v>72</v>
      </c>
      <c r="F98" s="47">
        <v>165800</v>
      </c>
      <c r="G98" s="44">
        <v>0</v>
      </c>
      <c r="H98" s="44">
        <f t="shared" si="6"/>
        <v>165800</v>
      </c>
      <c r="I98" s="26">
        <v>45574</v>
      </c>
      <c r="J98" s="26">
        <v>45657</v>
      </c>
      <c r="K98" s="53" t="s">
        <v>22</v>
      </c>
      <c r="L98" s="51" t="s">
        <v>95</v>
      </c>
      <c r="M98" s="25" t="s">
        <v>95</v>
      </c>
      <c r="N98" s="8" t="s">
        <v>77</v>
      </c>
      <c r="O98" s="61"/>
    </row>
    <row r="99" spans="1:15" s="15" customFormat="1" ht="105" x14ac:dyDescent="0.2">
      <c r="A99" s="10">
        <v>91</v>
      </c>
      <c r="B99" s="8" t="s">
        <v>565</v>
      </c>
      <c r="C99" s="10" t="s">
        <v>564</v>
      </c>
      <c r="D99" s="10" t="s">
        <v>549</v>
      </c>
      <c r="E99" s="24" t="s">
        <v>72</v>
      </c>
      <c r="F99" s="47">
        <v>119566</v>
      </c>
      <c r="G99" s="44">
        <v>46574</v>
      </c>
      <c r="H99" s="44">
        <f t="shared" si="6"/>
        <v>166140</v>
      </c>
      <c r="I99" s="26">
        <v>45574</v>
      </c>
      <c r="J99" s="26">
        <v>45657</v>
      </c>
      <c r="K99" s="53" t="s">
        <v>22</v>
      </c>
      <c r="L99" s="51" t="s">
        <v>95</v>
      </c>
      <c r="M99" s="25" t="s">
        <v>95</v>
      </c>
      <c r="N99" s="8" t="s">
        <v>77</v>
      </c>
      <c r="O99" s="61"/>
    </row>
    <row r="100" spans="1:15" s="15" customFormat="1" ht="105" x14ac:dyDescent="0.2">
      <c r="A100" s="10">
        <v>92</v>
      </c>
      <c r="B100" s="8" t="s">
        <v>566</v>
      </c>
      <c r="C100" s="10" t="s">
        <v>528</v>
      </c>
      <c r="D100" s="10" t="s">
        <v>549</v>
      </c>
      <c r="E100" s="24" t="s">
        <v>72</v>
      </c>
      <c r="F100" s="47">
        <v>36000</v>
      </c>
      <c r="G100" s="44">
        <v>0</v>
      </c>
      <c r="H100" s="44">
        <f t="shared" si="6"/>
        <v>36000</v>
      </c>
      <c r="I100" s="26">
        <v>45574</v>
      </c>
      <c r="J100" s="26">
        <v>45657</v>
      </c>
      <c r="K100" s="53" t="s">
        <v>30</v>
      </c>
      <c r="L100" s="51" t="s">
        <v>95</v>
      </c>
      <c r="M100" s="25" t="s">
        <v>95</v>
      </c>
      <c r="N100" s="8" t="s">
        <v>592</v>
      </c>
      <c r="O100" s="61" t="s">
        <v>583</v>
      </c>
    </row>
    <row r="101" spans="1:15" s="15" customFormat="1" ht="105" x14ac:dyDescent="0.2">
      <c r="A101" s="10">
        <v>93</v>
      </c>
      <c r="B101" s="8" t="s">
        <v>567</v>
      </c>
      <c r="C101" s="10" t="s">
        <v>528</v>
      </c>
      <c r="D101" s="10" t="s">
        <v>549</v>
      </c>
      <c r="E101" s="24" t="s">
        <v>72</v>
      </c>
      <c r="F101" s="47">
        <v>72000</v>
      </c>
      <c r="G101" s="44">
        <v>0</v>
      </c>
      <c r="H101" s="44">
        <f t="shared" si="6"/>
        <v>72000</v>
      </c>
      <c r="I101" s="26">
        <v>45581</v>
      </c>
      <c r="J101" s="26">
        <v>45657</v>
      </c>
      <c r="K101" s="53" t="s">
        <v>30</v>
      </c>
      <c r="L101" s="51" t="s">
        <v>95</v>
      </c>
      <c r="M101" s="25" t="s">
        <v>95</v>
      </c>
      <c r="N101" s="8" t="s">
        <v>592</v>
      </c>
      <c r="O101" s="61" t="s">
        <v>583</v>
      </c>
    </row>
    <row r="102" spans="1:15" s="15" customFormat="1" ht="105" x14ac:dyDescent="0.2">
      <c r="A102" s="10">
        <v>94</v>
      </c>
      <c r="B102" s="8" t="s">
        <v>425</v>
      </c>
      <c r="C102" s="10" t="s">
        <v>423</v>
      </c>
      <c r="D102" s="10" t="s">
        <v>549</v>
      </c>
      <c r="E102" s="24" t="s">
        <v>72</v>
      </c>
      <c r="F102" s="47">
        <v>1168635</v>
      </c>
      <c r="G102" s="44">
        <v>0</v>
      </c>
      <c r="H102" s="44">
        <f t="shared" si="6"/>
        <v>1168635</v>
      </c>
      <c r="I102" s="26">
        <v>45624</v>
      </c>
      <c r="J102" s="26">
        <v>45657</v>
      </c>
      <c r="K102" s="53" t="s">
        <v>30</v>
      </c>
      <c r="L102" s="51" t="s">
        <v>95</v>
      </c>
      <c r="M102" s="25" t="s">
        <v>95</v>
      </c>
      <c r="N102" s="8" t="s">
        <v>77</v>
      </c>
      <c r="O102" s="61" t="s">
        <v>168</v>
      </c>
    </row>
    <row r="103" spans="1:15" s="15" customFormat="1" ht="105" x14ac:dyDescent="0.2">
      <c r="A103" s="10">
        <v>95</v>
      </c>
      <c r="B103" s="8" t="s">
        <v>568</v>
      </c>
      <c r="C103" s="10" t="s">
        <v>564</v>
      </c>
      <c r="D103" s="10" t="s">
        <v>549</v>
      </c>
      <c r="E103" s="24" t="s">
        <v>72</v>
      </c>
      <c r="F103" s="47">
        <v>25691641</v>
      </c>
      <c r="G103" s="44">
        <v>1506558</v>
      </c>
      <c r="H103" s="44">
        <f t="shared" si="6"/>
        <v>27198199</v>
      </c>
      <c r="I103" s="26">
        <v>45385</v>
      </c>
      <c r="J103" s="26">
        <v>45657</v>
      </c>
      <c r="K103" s="53" t="s">
        <v>30</v>
      </c>
      <c r="L103" s="51" t="s">
        <v>95</v>
      </c>
      <c r="M103" s="25" t="s">
        <v>95</v>
      </c>
      <c r="N103" s="8" t="s">
        <v>77</v>
      </c>
      <c r="O103" s="61" t="s">
        <v>168</v>
      </c>
    </row>
    <row r="104" spans="1:15" s="15" customFormat="1" ht="105" x14ac:dyDescent="0.2">
      <c r="A104" s="10">
        <v>96</v>
      </c>
      <c r="B104" s="8" t="s">
        <v>586</v>
      </c>
      <c r="C104" s="10" t="s">
        <v>423</v>
      </c>
      <c r="D104" s="10" t="s">
        <v>426</v>
      </c>
      <c r="E104" s="24" t="s">
        <v>587</v>
      </c>
      <c r="F104" s="47">
        <v>1909684</v>
      </c>
      <c r="G104" s="44">
        <v>1909684</v>
      </c>
      <c r="H104" s="44">
        <v>3819368</v>
      </c>
      <c r="I104" s="26">
        <v>45748</v>
      </c>
      <c r="J104" s="26">
        <v>46112</v>
      </c>
      <c r="K104" s="53" t="s">
        <v>30</v>
      </c>
      <c r="L104" s="51"/>
      <c r="M104" s="25" t="s">
        <v>95</v>
      </c>
      <c r="N104" s="8" t="s">
        <v>100</v>
      </c>
      <c r="O104" s="61" t="s">
        <v>168</v>
      </c>
    </row>
    <row r="105" spans="1:15" s="15" customFormat="1" ht="48.75" customHeight="1" x14ac:dyDescent="0.2">
      <c r="A105" s="8"/>
      <c r="B105" s="8"/>
      <c r="C105" s="8"/>
      <c r="D105" s="8"/>
      <c r="E105" s="54" t="s">
        <v>4</v>
      </c>
      <c r="F105" s="55">
        <f>SUM(F9:F104)</f>
        <v>63014379.840000004</v>
      </c>
      <c r="G105" s="55">
        <f>SUM(G9:G103)</f>
        <v>9289129.0899999999</v>
      </c>
      <c r="H105" s="55">
        <f>SUM(H9:H103)</f>
        <v>70393824.930000007</v>
      </c>
      <c r="I105" s="43"/>
      <c r="J105" s="8"/>
      <c r="K105" s="8"/>
      <c r="L105" s="52"/>
      <c r="M105" s="95"/>
      <c r="N105" s="95"/>
      <c r="O105" s="8"/>
    </row>
    <row r="106" spans="1:15" s="83" customFormat="1" ht="48.75" customHeight="1" x14ac:dyDescent="0.2"/>
    <row r="107" spans="1:15" s="15" customFormat="1" ht="19.899999999999999" customHeight="1" x14ac:dyDescent="0.2">
      <c r="A107" s="78" t="s">
        <v>9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</row>
    <row r="108" spans="1:15" s="15" customFormat="1" ht="105" x14ac:dyDescent="0.2">
      <c r="A108" s="10">
        <v>1</v>
      </c>
      <c r="B108" s="8" t="s">
        <v>70</v>
      </c>
      <c r="C108" s="8" t="s">
        <v>76</v>
      </c>
      <c r="D108" s="8" t="s">
        <v>71</v>
      </c>
      <c r="E108" s="8" t="s">
        <v>72</v>
      </c>
      <c r="F108" s="44">
        <v>5600</v>
      </c>
      <c r="G108" s="44">
        <v>0</v>
      </c>
      <c r="H108" s="44">
        <f>F108+G108</f>
        <v>5600</v>
      </c>
      <c r="I108" s="26">
        <v>45453</v>
      </c>
      <c r="J108" s="26">
        <v>45530</v>
      </c>
      <c r="K108" s="53" t="s">
        <v>14</v>
      </c>
      <c r="L108" s="9"/>
      <c r="M108" s="67" t="s">
        <v>73</v>
      </c>
      <c r="N108" s="67" t="s">
        <v>77</v>
      </c>
      <c r="O108" s="68"/>
    </row>
    <row r="109" spans="1:15" s="15" customFormat="1" ht="105" x14ac:dyDescent="0.2">
      <c r="A109" s="10">
        <v>2</v>
      </c>
      <c r="B109" s="8" t="s">
        <v>74</v>
      </c>
      <c r="C109" s="8" t="s">
        <v>76</v>
      </c>
      <c r="D109" s="8" t="s">
        <v>71</v>
      </c>
      <c r="E109" s="8" t="s">
        <v>72</v>
      </c>
      <c r="F109" s="44">
        <v>8000</v>
      </c>
      <c r="G109" s="44">
        <v>0</v>
      </c>
      <c r="H109" s="44">
        <f>F109+G109</f>
        <v>8000</v>
      </c>
      <c r="I109" s="26">
        <v>45453</v>
      </c>
      <c r="J109" s="26">
        <v>45530</v>
      </c>
      <c r="K109" s="53" t="s">
        <v>14</v>
      </c>
      <c r="L109" s="9"/>
      <c r="M109" s="67" t="s">
        <v>73</v>
      </c>
      <c r="N109" s="67" t="s">
        <v>77</v>
      </c>
      <c r="O109" s="68"/>
    </row>
    <row r="110" spans="1:15" s="15" customFormat="1" ht="135" x14ac:dyDescent="0.2">
      <c r="A110" s="10">
        <v>3</v>
      </c>
      <c r="B110" s="8" t="s">
        <v>436</v>
      </c>
      <c r="C110" s="8" t="s">
        <v>88</v>
      </c>
      <c r="D110" s="8" t="s">
        <v>89</v>
      </c>
      <c r="E110" s="8" t="s">
        <v>90</v>
      </c>
      <c r="F110" s="44">
        <v>7130</v>
      </c>
      <c r="G110" s="44">
        <v>0</v>
      </c>
      <c r="H110" s="44">
        <v>7130</v>
      </c>
      <c r="I110" s="26">
        <v>45376</v>
      </c>
      <c r="J110" s="26">
        <v>45499</v>
      </c>
      <c r="K110" s="53" t="s">
        <v>12</v>
      </c>
      <c r="L110" s="9"/>
      <c r="M110" s="67" t="s">
        <v>73</v>
      </c>
      <c r="N110" s="67" t="s">
        <v>77</v>
      </c>
      <c r="O110" s="68"/>
    </row>
    <row r="111" spans="1:15" s="15" customFormat="1" ht="90" x14ac:dyDescent="0.2">
      <c r="A111" s="10">
        <v>4</v>
      </c>
      <c r="B111" s="8" t="s">
        <v>600</v>
      </c>
      <c r="C111" s="8" t="s">
        <v>599</v>
      </c>
      <c r="D111" s="8" t="s">
        <v>601</v>
      </c>
      <c r="E111" s="8" t="s">
        <v>101</v>
      </c>
      <c r="F111" s="44">
        <v>14170</v>
      </c>
      <c r="G111" s="44">
        <v>3552</v>
      </c>
      <c r="H111" s="44">
        <f>F111+G111</f>
        <v>17722</v>
      </c>
      <c r="I111" s="26">
        <v>45383</v>
      </c>
      <c r="J111" s="26">
        <v>45626</v>
      </c>
      <c r="K111" s="53" t="s">
        <v>12</v>
      </c>
      <c r="L111" s="9"/>
      <c r="M111" s="67" t="s">
        <v>73</v>
      </c>
      <c r="N111" s="67" t="s">
        <v>77</v>
      </c>
      <c r="O111" s="68"/>
    </row>
    <row r="112" spans="1:15" s="15" customFormat="1" ht="120" x14ac:dyDescent="0.2">
      <c r="A112" s="10">
        <v>5</v>
      </c>
      <c r="B112" s="8" t="s">
        <v>147</v>
      </c>
      <c r="C112" s="8" t="s">
        <v>121</v>
      </c>
      <c r="D112" s="8" t="s">
        <v>148</v>
      </c>
      <c r="E112" s="8" t="s">
        <v>149</v>
      </c>
      <c r="F112" s="44">
        <v>30000</v>
      </c>
      <c r="G112" s="44">
        <v>1600</v>
      </c>
      <c r="H112" s="44">
        <f>F112+G112</f>
        <v>31600</v>
      </c>
      <c r="I112" s="26">
        <v>45460</v>
      </c>
      <c r="J112" s="26">
        <v>45657</v>
      </c>
      <c r="K112" s="53" t="s">
        <v>21</v>
      </c>
      <c r="L112" s="9"/>
      <c r="M112" s="67" t="s">
        <v>73</v>
      </c>
      <c r="N112" s="67" t="s">
        <v>100</v>
      </c>
      <c r="O112" s="68"/>
    </row>
    <row r="113" spans="1:15" s="15" customFormat="1" ht="60" x14ac:dyDescent="0.2">
      <c r="A113" s="10">
        <v>6</v>
      </c>
      <c r="B113" s="8" t="s">
        <v>150</v>
      </c>
      <c r="C113" s="8" t="s">
        <v>121</v>
      </c>
      <c r="D113" s="8" t="s">
        <v>151</v>
      </c>
      <c r="E113" s="8" t="s">
        <v>149</v>
      </c>
      <c r="F113" s="44">
        <v>87400</v>
      </c>
      <c r="G113" s="44">
        <v>22050</v>
      </c>
      <c r="H113" s="44">
        <f>F113+G113</f>
        <v>109450</v>
      </c>
      <c r="I113" s="26">
        <v>45292</v>
      </c>
      <c r="J113" s="26">
        <v>45596</v>
      </c>
      <c r="K113" s="53" t="s">
        <v>12</v>
      </c>
      <c r="L113" s="9"/>
      <c r="M113" s="67" t="s">
        <v>95</v>
      </c>
      <c r="N113" s="67" t="s">
        <v>100</v>
      </c>
      <c r="O113" s="68"/>
    </row>
    <row r="114" spans="1:15" s="15" customFormat="1" ht="120" x14ac:dyDescent="0.2">
      <c r="A114" s="10">
        <v>7</v>
      </c>
      <c r="B114" s="8" t="s">
        <v>152</v>
      </c>
      <c r="C114" s="8" t="s">
        <v>121</v>
      </c>
      <c r="D114" s="8" t="s">
        <v>153</v>
      </c>
      <c r="E114" s="8" t="s">
        <v>135</v>
      </c>
      <c r="F114" s="44">
        <v>111000</v>
      </c>
      <c r="G114" s="44">
        <v>37000</v>
      </c>
      <c r="H114" s="44">
        <v>148000</v>
      </c>
      <c r="I114" s="26" t="s">
        <v>154</v>
      </c>
      <c r="J114" s="26" t="s">
        <v>155</v>
      </c>
      <c r="K114" s="53" t="s">
        <v>21</v>
      </c>
      <c r="L114" s="9"/>
      <c r="M114" s="67" t="s">
        <v>73</v>
      </c>
      <c r="N114" s="67" t="s">
        <v>77</v>
      </c>
      <c r="O114" s="68"/>
    </row>
    <row r="115" spans="1:15" s="15" customFormat="1" ht="120" x14ac:dyDescent="0.2">
      <c r="A115" s="10">
        <v>8</v>
      </c>
      <c r="B115" s="8" t="s">
        <v>156</v>
      </c>
      <c r="C115" s="8" t="s">
        <v>121</v>
      </c>
      <c r="D115" s="8" t="s">
        <v>157</v>
      </c>
      <c r="E115" s="8" t="s">
        <v>158</v>
      </c>
      <c r="F115" s="44">
        <v>34800</v>
      </c>
      <c r="G115" s="44">
        <v>6000</v>
      </c>
      <c r="H115" s="44">
        <v>40800</v>
      </c>
      <c r="I115" s="26" t="s">
        <v>159</v>
      </c>
      <c r="J115" s="26" t="s">
        <v>160</v>
      </c>
      <c r="K115" s="53" t="s">
        <v>21</v>
      </c>
      <c r="L115" s="9"/>
      <c r="M115" s="67" t="s">
        <v>73</v>
      </c>
      <c r="N115" s="67" t="s">
        <v>77</v>
      </c>
      <c r="O115" s="68"/>
    </row>
    <row r="116" spans="1:15" s="15" customFormat="1" ht="105" x14ac:dyDescent="0.2">
      <c r="A116" s="10">
        <v>9</v>
      </c>
      <c r="B116" s="8" t="s">
        <v>161</v>
      </c>
      <c r="C116" s="8" t="s">
        <v>143</v>
      </c>
      <c r="D116" s="8" t="s">
        <v>10</v>
      </c>
      <c r="E116" s="8" t="s">
        <v>162</v>
      </c>
      <c r="F116" s="44">
        <v>50000</v>
      </c>
      <c r="G116" s="44">
        <v>0</v>
      </c>
      <c r="H116" s="44">
        <v>50000</v>
      </c>
      <c r="I116" s="26">
        <v>45488</v>
      </c>
      <c r="J116" s="26">
        <v>45655</v>
      </c>
      <c r="K116" s="53" t="s">
        <v>14</v>
      </c>
      <c r="L116" s="9"/>
      <c r="M116" s="67" t="s">
        <v>95</v>
      </c>
      <c r="N116" s="67" t="s">
        <v>163</v>
      </c>
      <c r="O116" s="68" t="s">
        <v>575</v>
      </c>
    </row>
    <row r="117" spans="1:15" s="15" customFormat="1" ht="60" x14ac:dyDescent="0.2">
      <c r="A117" s="10">
        <v>10</v>
      </c>
      <c r="B117" s="8" t="s">
        <v>521</v>
      </c>
      <c r="C117" s="8" t="s">
        <v>522</v>
      </c>
      <c r="D117" s="8" t="s">
        <v>271</v>
      </c>
      <c r="E117" s="8" t="s">
        <v>79</v>
      </c>
      <c r="F117" s="44">
        <v>7416</v>
      </c>
      <c r="G117" s="44">
        <v>1854</v>
      </c>
      <c r="H117" s="44">
        <f>F117+G117</f>
        <v>9270</v>
      </c>
      <c r="I117" s="26">
        <v>45450</v>
      </c>
      <c r="J117" s="26">
        <v>45565</v>
      </c>
      <c r="K117" s="53" t="s">
        <v>12</v>
      </c>
      <c r="L117" s="9"/>
      <c r="M117" s="67" t="s">
        <v>73</v>
      </c>
      <c r="N117" s="67" t="s">
        <v>100</v>
      </c>
      <c r="O117" s="68"/>
    </row>
    <row r="118" spans="1:15" s="15" customFormat="1" ht="255" x14ac:dyDescent="0.2">
      <c r="A118" s="10">
        <v>11</v>
      </c>
      <c r="B118" s="8" t="s">
        <v>175</v>
      </c>
      <c r="C118" s="8" t="s">
        <v>172</v>
      </c>
      <c r="D118" s="8" t="s">
        <v>176</v>
      </c>
      <c r="E118" s="8" t="s">
        <v>180</v>
      </c>
      <c r="F118" s="44">
        <v>38500</v>
      </c>
      <c r="G118" s="44">
        <v>0</v>
      </c>
      <c r="H118" s="44">
        <f t="shared" ref="H118:H124" si="7">F118+G118</f>
        <v>38500</v>
      </c>
      <c r="I118" s="26">
        <v>45444</v>
      </c>
      <c r="J118" s="26">
        <v>45596</v>
      </c>
      <c r="K118" s="53" t="s">
        <v>21</v>
      </c>
      <c r="L118" s="9" t="s">
        <v>21</v>
      </c>
      <c r="M118" s="67" t="s">
        <v>73</v>
      </c>
      <c r="N118" s="67" t="s">
        <v>77</v>
      </c>
      <c r="O118" s="68"/>
    </row>
    <row r="119" spans="1:15" s="15" customFormat="1" ht="255" x14ac:dyDescent="0.2">
      <c r="A119" s="10">
        <v>12</v>
      </c>
      <c r="B119" s="8" t="s">
        <v>178</v>
      </c>
      <c r="C119" s="8" t="s">
        <v>172</v>
      </c>
      <c r="D119" s="8" t="s">
        <v>179</v>
      </c>
      <c r="E119" s="8" t="s">
        <v>180</v>
      </c>
      <c r="F119" s="44">
        <v>6000</v>
      </c>
      <c r="G119" s="44">
        <v>2036</v>
      </c>
      <c r="H119" s="44">
        <f t="shared" si="7"/>
        <v>8036</v>
      </c>
      <c r="I119" s="26">
        <v>45352</v>
      </c>
      <c r="J119" s="26">
        <v>45656</v>
      </c>
      <c r="K119" s="53" t="s">
        <v>21</v>
      </c>
      <c r="L119" s="9" t="s">
        <v>21</v>
      </c>
      <c r="M119" s="67" t="s">
        <v>73</v>
      </c>
      <c r="N119" s="67" t="s">
        <v>77</v>
      </c>
      <c r="O119" s="68"/>
    </row>
    <row r="120" spans="1:15" s="15" customFormat="1" ht="255" x14ac:dyDescent="0.2">
      <c r="A120" s="10">
        <v>13</v>
      </c>
      <c r="B120" s="8" t="s">
        <v>181</v>
      </c>
      <c r="C120" s="8" t="s">
        <v>172</v>
      </c>
      <c r="D120" s="8" t="s">
        <v>179</v>
      </c>
      <c r="E120" s="8" t="s">
        <v>180</v>
      </c>
      <c r="F120" s="44">
        <v>5000</v>
      </c>
      <c r="G120" s="44">
        <v>6500</v>
      </c>
      <c r="H120" s="44">
        <f t="shared" si="7"/>
        <v>11500</v>
      </c>
      <c r="I120" s="26">
        <v>45355</v>
      </c>
      <c r="J120" s="26">
        <v>45639</v>
      </c>
      <c r="K120" s="53" t="s">
        <v>21</v>
      </c>
      <c r="L120" s="9" t="s">
        <v>21</v>
      </c>
      <c r="M120" s="67" t="s">
        <v>73</v>
      </c>
      <c r="N120" s="67" t="s">
        <v>77</v>
      </c>
      <c r="O120" s="68"/>
    </row>
    <row r="121" spans="1:15" s="15" customFormat="1" ht="255" x14ac:dyDescent="0.2">
      <c r="A121" s="10">
        <v>14</v>
      </c>
      <c r="B121" s="8" t="s">
        <v>182</v>
      </c>
      <c r="C121" s="8" t="s">
        <v>172</v>
      </c>
      <c r="D121" s="8" t="s">
        <v>183</v>
      </c>
      <c r="E121" s="8" t="s">
        <v>180</v>
      </c>
      <c r="F121" s="44">
        <v>11900</v>
      </c>
      <c r="G121" s="44">
        <v>14700</v>
      </c>
      <c r="H121" s="44">
        <f t="shared" si="7"/>
        <v>26600</v>
      </c>
      <c r="I121" s="26">
        <v>45352</v>
      </c>
      <c r="J121" s="26">
        <v>45657</v>
      </c>
      <c r="K121" s="53" t="s">
        <v>21</v>
      </c>
      <c r="L121" s="9" t="s">
        <v>21</v>
      </c>
      <c r="M121" s="67" t="s">
        <v>73</v>
      </c>
      <c r="N121" s="67" t="s">
        <v>77</v>
      </c>
      <c r="O121" s="68"/>
    </row>
    <row r="122" spans="1:15" s="15" customFormat="1" ht="255" x14ac:dyDescent="0.2">
      <c r="A122" s="10">
        <v>15</v>
      </c>
      <c r="B122" s="8" t="s">
        <v>184</v>
      </c>
      <c r="C122" s="8" t="s">
        <v>172</v>
      </c>
      <c r="D122" s="8" t="s">
        <v>185</v>
      </c>
      <c r="E122" s="8" t="s">
        <v>180</v>
      </c>
      <c r="F122" s="44">
        <v>64615</v>
      </c>
      <c r="G122" s="44">
        <v>119999.29</v>
      </c>
      <c r="H122" s="44">
        <f t="shared" si="7"/>
        <v>184614.28999999998</v>
      </c>
      <c r="I122" s="26">
        <v>45520</v>
      </c>
      <c r="J122" s="26">
        <v>45626</v>
      </c>
      <c r="K122" s="53" t="s">
        <v>21</v>
      </c>
      <c r="L122" s="9" t="s">
        <v>21</v>
      </c>
      <c r="M122" s="67" t="s">
        <v>73</v>
      </c>
      <c r="N122" s="67" t="s">
        <v>77</v>
      </c>
      <c r="O122" s="68"/>
    </row>
    <row r="123" spans="1:15" s="15" customFormat="1" ht="255" x14ac:dyDescent="0.2">
      <c r="A123" s="10">
        <v>16</v>
      </c>
      <c r="B123" s="8" t="s">
        <v>184</v>
      </c>
      <c r="C123" s="8" t="s">
        <v>172</v>
      </c>
      <c r="D123" s="8" t="s">
        <v>185</v>
      </c>
      <c r="E123" s="8" t="s">
        <v>180</v>
      </c>
      <c r="F123" s="44">
        <v>5384</v>
      </c>
      <c r="G123" s="44">
        <v>10000</v>
      </c>
      <c r="H123" s="44">
        <f t="shared" si="7"/>
        <v>15384</v>
      </c>
      <c r="I123" s="26">
        <v>45615</v>
      </c>
      <c r="J123" s="26">
        <v>45626</v>
      </c>
      <c r="K123" s="53" t="s">
        <v>21</v>
      </c>
      <c r="L123" s="9" t="s">
        <v>21</v>
      </c>
      <c r="M123" s="67" t="s">
        <v>73</v>
      </c>
      <c r="N123" s="67" t="s">
        <v>77</v>
      </c>
      <c r="O123" s="68"/>
    </row>
    <row r="124" spans="1:15" s="15" customFormat="1" ht="120" x14ac:dyDescent="0.2">
      <c r="A124" s="10">
        <v>17</v>
      </c>
      <c r="B124" s="8" t="s">
        <v>192</v>
      </c>
      <c r="C124" s="8" t="s">
        <v>193</v>
      </c>
      <c r="D124" s="8" t="s">
        <v>194</v>
      </c>
      <c r="E124" s="8" t="s">
        <v>195</v>
      </c>
      <c r="F124" s="44">
        <v>193245</v>
      </c>
      <c r="G124" s="44">
        <v>26630</v>
      </c>
      <c r="H124" s="44">
        <f t="shared" si="7"/>
        <v>219875</v>
      </c>
      <c r="I124" s="26">
        <v>45536</v>
      </c>
      <c r="J124" s="26">
        <v>45626</v>
      </c>
      <c r="K124" s="53" t="s">
        <v>21</v>
      </c>
      <c r="L124" s="9"/>
      <c r="M124" s="67" t="s">
        <v>73</v>
      </c>
      <c r="N124" s="67" t="s">
        <v>77</v>
      </c>
      <c r="O124" s="68"/>
    </row>
    <row r="125" spans="1:15" s="15" customFormat="1" ht="120" x14ac:dyDescent="0.2">
      <c r="A125" s="10">
        <v>18</v>
      </c>
      <c r="B125" s="8" t="s">
        <v>196</v>
      </c>
      <c r="C125" s="8" t="s">
        <v>193</v>
      </c>
      <c r="D125" s="8" t="s">
        <v>197</v>
      </c>
      <c r="E125" s="8" t="s">
        <v>117</v>
      </c>
      <c r="F125" s="44">
        <v>99712</v>
      </c>
      <c r="G125" s="44">
        <v>24926</v>
      </c>
      <c r="H125" s="44">
        <f>SUM(F125:G125)</f>
        <v>124638</v>
      </c>
      <c r="I125" s="26">
        <v>45536</v>
      </c>
      <c r="J125" s="26">
        <v>45657</v>
      </c>
      <c r="K125" s="53" t="s">
        <v>21</v>
      </c>
      <c r="L125" s="9"/>
      <c r="M125" s="67" t="s">
        <v>73</v>
      </c>
      <c r="N125" s="67" t="s">
        <v>100</v>
      </c>
      <c r="O125" s="68"/>
    </row>
    <row r="126" spans="1:15" s="15" customFormat="1" ht="120" x14ac:dyDescent="0.2">
      <c r="A126" s="10">
        <v>19</v>
      </c>
      <c r="B126" s="8" t="s">
        <v>198</v>
      </c>
      <c r="C126" s="8" t="s">
        <v>193</v>
      </c>
      <c r="D126" s="8" t="s">
        <v>197</v>
      </c>
      <c r="E126" s="8" t="s">
        <v>117</v>
      </c>
      <c r="F126" s="44">
        <v>81600</v>
      </c>
      <c r="G126" s="44">
        <v>24926</v>
      </c>
      <c r="H126" s="44">
        <f>SUM(F126:G126)</f>
        <v>106526</v>
      </c>
      <c r="I126" s="26">
        <v>45538</v>
      </c>
      <c r="J126" s="26">
        <v>45657</v>
      </c>
      <c r="K126" s="53" t="s">
        <v>21</v>
      </c>
      <c r="L126" s="9"/>
      <c r="M126" s="67" t="s">
        <v>73</v>
      </c>
      <c r="N126" s="67" t="s">
        <v>100</v>
      </c>
      <c r="O126" s="68"/>
    </row>
    <row r="127" spans="1:15" s="15" customFormat="1" ht="120" x14ac:dyDescent="0.2">
      <c r="A127" s="10">
        <v>20</v>
      </c>
      <c r="B127" s="8" t="s">
        <v>214</v>
      </c>
      <c r="C127" s="8" t="s">
        <v>193</v>
      </c>
      <c r="D127" s="8" t="s">
        <v>201</v>
      </c>
      <c r="E127" s="8" t="s">
        <v>112</v>
      </c>
      <c r="F127" s="44">
        <v>100000</v>
      </c>
      <c r="G127" s="44">
        <v>27150</v>
      </c>
      <c r="H127" s="44">
        <v>127150</v>
      </c>
      <c r="I127" s="26">
        <v>45505</v>
      </c>
      <c r="J127" s="26">
        <v>45656</v>
      </c>
      <c r="K127" s="53" t="s">
        <v>21</v>
      </c>
      <c r="L127" s="9"/>
      <c r="M127" s="67" t="s">
        <v>95</v>
      </c>
      <c r="N127" s="67" t="s">
        <v>100</v>
      </c>
      <c r="O127" s="68"/>
    </row>
    <row r="128" spans="1:15" s="15" customFormat="1" ht="135" x14ac:dyDescent="0.2">
      <c r="A128" s="10">
        <v>21</v>
      </c>
      <c r="B128" s="8" t="s">
        <v>237</v>
      </c>
      <c r="C128" s="8" t="s">
        <v>233</v>
      </c>
      <c r="D128" s="8" t="s">
        <v>201</v>
      </c>
      <c r="E128" s="8" t="s">
        <v>112</v>
      </c>
      <c r="F128" s="44">
        <v>212816.19</v>
      </c>
      <c r="G128" s="44">
        <v>53204.05</v>
      </c>
      <c r="H128" s="44">
        <f>F128+G128</f>
        <v>266020.24</v>
      </c>
      <c r="I128" s="26">
        <v>45534</v>
      </c>
      <c r="J128" s="26">
        <v>45657</v>
      </c>
      <c r="K128" s="53" t="s">
        <v>235</v>
      </c>
      <c r="L128" s="9" t="s">
        <v>95</v>
      </c>
      <c r="M128" s="67" t="s">
        <v>95</v>
      </c>
      <c r="N128" s="67" t="s">
        <v>77</v>
      </c>
      <c r="O128" s="68"/>
    </row>
    <row r="129" spans="1:15" s="15" customFormat="1" ht="135" x14ac:dyDescent="0.2">
      <c r="A129" s="10">
        <v>22</v>
      </c>
      <c r="B129" s="8" t="s">
        <v>238</v>
      </c>
      <c r="C129" s="8" t="s">
        <v>239</v>
      </c>
      <c r="D129" s="8" t="s">
        <v>240</v>
      </c>
      <c r="E129" s="8" t="s">
        <v>241</v>
      </c>
      <c r="F129" s="44">
        <v>301544</v>
      </c>
      <c r="G129" s="44">
        <v>75269.33</v>
      </c>
      <c r="H129" s="44">
        <f>F129+G129</f>
        <v>376813.33</v>
      </c>
      <c r="I129" s="26">
        <v>45292</v>
      </c>
      <c r="J129" s="26">
        <v>45657</v>
      </c>
      <c r="K129" s="53" t="s">
        <v>32</v>
      </c>
      <c r="L129" s="9"/>
      <c r="M129" s="67" t="s">
        <v>95</v>
      </c>
      <c r="N129" s="67" t="s">
        <v>77</v>
      </c>
      <c r="O129" s="68"/>
    </row>
    <row r="130" spans="1:15" s="15" customFormat="1" ht="135" x14ac:dyDescent="0.2">
      <c r="A130" s="10">
        <v>23</v>
      </c>
      <c r="B130" s="8" t="s">
        <v>247</v>
      </c>
      <c r="C130" s="8" t="s">
        <v>239</v>
      </c>
      <c r="D130" s="8" t="s">
        <v>243</v>
      </c>
      <c r="E130" s="8" t="s">
        <v>244</v>
      </c>
      <c r="F130" s="44">
        <v>376444.62</v>
      </c>
      <c r="G130" s="44">
        <v>94111.16</v>
      </c>
      <c r="H130" s="44">
        <v>470555.78</v>
      </c>
      <c r="I130" s="26">
        <v>45341</v>
      </c>
      <c r="J130" s="26">
        <v>46437</v>
      </c>
      <c r="K130" s="53" t="s">
        <v>32</v>
      </c>
      <c r="L130" s="9"/>
      <c r="M130" s="67" t="s">
        <v>95</v>
      </c>
      <c r="N130" s="67" t="s">
        <v>100</v>
      </c>
      <c r="O130" s="68"/>
    </row>
    <row r="131" spans="1:15" s="15" customFormat="1" ht="135" x14ac:dyDescent="0.2">
      <c r="A131" s="10">
        <v>24</v>
      </c>
      <c r="B131" s="8" t="s">
        <v>248</v>
      </c>
      <c r="C131" s="8" t="s">
        <v>239</v>
      </c>
      <c r="D131" s="8" t="s">
        <v>243</v>
      </c>
      <c r="E131" s="8" t="s">
        <v>244</v>
      </c>
      <c r="F131" s="44">
        <v>365203.51</v>
      </c>
      <c r="G131" s="44">
        <v>91300.88</v>
      </c>
      <c r="H131" s="44">
        <v>456504.39</v>
      </c>
      <c r="I131" s="26">
        <v>45406</v>
      </c>
      <c r="J131" s="26">
        <v>46501</v>
      </c>
      <c r="K131" s="53" t="s">
        <v>32</v>
      </c>
      <c r="L131" s="9"/>
      <c r="M131" s="67" t="s">
        <v>95</v>
      </c>
      <c r="N131" s="67" t="s">
        <v>100</v>
      </c>
      <c r="O131" s="68"/>
    </row>
    <row r="132" spans="1:15" s="15" customFormat="1" ht="135" x14ac:dyDescent="0.2">
      <c r="A132" s="10">
        <v>25</v>
      </c>
      <c r="B132" s="8" t="s">
        <v>249</v>
      </c>
      <c r="C132" s="8" t="s">
        <v>239</v>
      </c>
      <c r="D132" s="8" t="s">
        <v>243</v>
      </c>
      <c r="E132" s="8" t="s">
        <v>244</v>
      </c>
      <c r="F132" s="44">
        <v>161681.13</v>
      </c>
      <c r="G132" s="44">
        <v>40420.29</v>
      </c>
      <c r="H132" s="44">
        <v>202101.42</v>
      </c>
      <c r="I132" s="26">
        <v>45341</v>
      </c>
      <c r="J132" s="26">
        <v>46437</v>
      </c>
      <c r="K132" s="53" t="s">
        <v>32</v>
      </c>
      <c r="L132" s="9"/>
      <c r="M132" s="67" t="s">
        <v>95</v>
      </c>
      <c r="N132" s="67" t="s">
        <v>77</v>
      </c>
      <c r="O132" s="68"/>
    </row>
    <row r="133" spans="1:15" s="15" customFormat="1" ht="135" x14ac:dyDescent="0.2">
      <c r="A133" s="10">
        <v>26</v>
      </c>
      <c r="B133" s="8" t="s">
        <v>250</v>
      </c>
      <c r="C133" s="8" t="s">
        <v>239</v>
      </c>
      <c r="D133" s="8" t="s">
        <v>243</v>
      </c>
      <c r="E133" s="8" t="s">
        <v>244</v>
      </c>
      <c r="F133" s="44">
        <v>388438.25</v>
      </c>
      <c r="G133" s="44">
        <v>97109.57</v>
      </c>
      <c r="H133" s="44">
        <v>485547.82</v>
      </c>
      <c r="I133" s="26">
        <v>45404</v>
      </c>
      <c r="J133" s="26">
        <v>46499</v>
      </c>
      <c r="K133" s="53" t="s">
        <v>32</v>
      </c>
      <c r="L133" s="9"/>
      <c r="M133" s="67" t="s">
        <v>95</v>
      </c>
      <c r="N133" s="67" t="s">
        <v>100</v>
      </c>
      <c r="O133" s="68"/>
    </row>
    <row r="134" spans="1:15" s="15" customFormat="1" ht="105" x14ac:dyDescent="0.2">
      <c r="A134" s="10">
        <v>27</v>
      </c>
      <c r="B134" s="8" t="s">
        <v>269</v>
      </c>
      <c r="C134" s="8" t="s">
        <v>270</v>
      </c>
      <c r="D134" s="8" t="s">
        <v>271</v>
      </c>
      <c r="E134" s="8" t="s">
        <v>272</v>
      </c>
      <c r="F134" s="44">
        <v>7500</v>
      </c>
      <c r="G134" s="44">
        <v>2580</v>
      </c>
      <c r="H134" s="44">
        <f>F134+G134</f>
        <v>10080</v>
      </c>
      <c r="I134" s="26">
        <v>45426</v>
      </c>
      <c r="J134" s="26">
        <v>45626</v>
      </c>
      <c r="K134" s="53" t="s">
        <v>24</v>
      </c>
      <c r="L134" s="9"/>
      <c r="M134" s="67" t="s">
        <v>73</v>
      </c>
      <c r="N134" s="67" t="s">
        <v>77</v>
      </c>
      <c r="O134" s="68"/>
    </row>
    <row r="135" spans="1:15" s="15" customFormat="1" ht="105" x14ac:dyDescent="0.2">
      <c r="A135" s="10">
        <v>28</v>
      </c>
      <c r="B135" s="8" t="s">
        <v>283</v>
      </c>
      <c r="C135" s="8" t="s">
        <v>282</v>
      </c>
      <c r="D135" s="8" t="s">
        <v>283</v>
      </c>
      <c r="E135" s="8" t="s">
        <v>87</v>
      </c>
      <c r="F135" s="44">
        <v>1717742.26</v>
      </c>
      <c r="G135" s="44">
        <v>0</v>
      </c>
      <c r="H135" s="44">
        <f>F135+G135</f>
        <v>1717742.26</v>
      </c>
      <c r="I135" s="26">
        <v>45417</v>
      </c>
      <c r="J135" s="26">
        <v>45657</v>
      </c>
      <c r="K135" s="53" t="s">
        <v>33</v>
      </c>
      <c r="L135" s="9"/>
      <c r="M135" s="67" t="s">
        <v>73</v>
      </c>
      <c r="N135" s="67" t="s">
        <v>77</v>
      </c>
      <c r="O135" s="68"/>
    </row>
    <row r="136" spans="1:15" s="15" customFormat="1" ht="105" x14ac:dyDescent="0.2">
      <c r="A136" s="10">
        <v>29</v>
      </c>
      <c r="B136" s="8" t="s">
        <v>293</v>
      </c>
      <c r="C136" s="8" t="s">
        <v>319</v>
      </c>
      <c r="D136" s="8" t="s">
        <v>293</v>
      </c>
      <c r="E136" s="8" t="s">
        <v>101</v>
      </c>
      <c r="F136" s="44">
        <v>70000</v>
      </c>
      <c r="G136" s="44">
        <v>17500</v>
      </c>
      <c r="H136" s="44">
        <v>87500</v>
      </c>
      <c r="I136" s="26">
        <v>45538</v>
      </c>
      <c r="J136" s="26">
        <v>45777</v>
      </c>
      <c r="K136" s="53" t="s">
        <v>33</v>
      </c>
      <c r="L136" s="9"/>
      <c r="M136" s="67" t="s">
        <v>291</v>
      </c>
      <c r="N136" s="67" t="s">
        <v>100</v>
      </c>
      <c r="O136" s="68"/>
    </row>
    <row r="137" spans="1:15" s="15" customFormat="1" ht="120" x14ac:dyDescent="0.2">
      <c r="A137" s="10">
        <v>30</v>
      </c>
      <c r="B137" s="8" t="s">
        <v>293</v>
      </c>
      <c r="C137" s="8" t="s">
        <v>320</v>
      </c>
      <c r="D137" s="8" t="s">
        <v>293</v>
      </c>
      <c r="E137" s="8" t="s">
        <v>101</v>
      </c>
      <c r="F137" s="44">
        <v>70000</v>
      </c>
      <c r="G137" s="44">
        <v>17500</v>
      </c>
      <c r="H137" s="44">
        <v>87500</v>
      </c>
      <c r="I137" s="26">
        <v>45505</v>
      </c>
      <c r="J137" s="26">
        <v>45626</v>
      </c>
      <c r="K137" s="53" t="s">
        <v>33</v>
      </c>
      <c r="L137" s="9"/>
      <c r="M137" s="67" t="s">
        <v>291</v>
      </c>
      <c r="N137" s="67" t="s">
        <v>100</v>
      </c>
      <c r="O137" s="68"/>
    </row>
    <row r="138" spans="1:15" s="15" customFormat="1" ht="120" x14ac:dyDescent="0.2">
      <c r="A138" s="10">
        <v>31</v>
      </c>
      <c r="B138" s="8" t="s">
        <v>293</v>
      </c>
      <c r="C138" s="8" t="s">
        <v>294</v>
      </c>
      <c r="D138" s="8" t="s">
        <v>293</v>
      </c>
      <c r="E138" s="8" t="s">
        <v>101</v>
      </c>
      <c r="F138" s="44">
        <v>69594.97</v>
      </c>
      <c r="G138" s="44">
        <v>17457.61</v>
      </c>
      <c r="H138" s="44">
        <v>87052.58</v>
      </c>
      <c r="I138" s="26">
        <v>45537</v>
      </c>
      <c r="J138" s="26">
        <v>45626</v>
      </c>
      <c r="K138" s="53" t="s">
        <v>33</v>
      </c>
      <c r="L138" s="9"/>
      <c r="M138" s="67" t="s">
        <v>291</v>
      </c>
      <c r="N138" s="67" t="s">
        <v>77</v>
      </c>
      <c r="O138" s="68"/>
    </row>
    <row r="139" spans="1:15" s="15" customFormat="1" ht="105" x14ac:dyDescent="0.2">
      <c r="A139" s="10">
        <v>32</v>
      </c>
      <c r="B139" s="8" t="s">
        <v>289</v>
      </c>
      <c r="C139" s="8" t="s">
        <v>290</v>
      </c>
      <c r="D139" s="8" t="s">
        <v>289</v>
      </c>
      <c r="E139" s="8" t="s">
        <v>101</v>
      </c>
      <c r="F139" s="44">
        <v>48000</v>
      </c>
      <c r="G139" s="44">
        <v>12000</v>
      </c>
      <c r="H139" s="44">
        <v>60000</v>
      </c>
      <c r="I139" s="26">
        <v>45474</v>
      </c>
      <c r="J139" s="26">
        <v>45626</v>
      </c>
      <c r="K139" s="53" t="s">
        <v>33</v>
      </c>
      <c r="L139" s="9"/>
      <c r="M139" s="67" t="s">
        <v>291</v>
      </c>
      <c r="N139" s="67" t="s">
        <v>77</v>
      </c>
      <c r="O139" s="68"/>
    </row>
    <row r="140" spans="1:15" s="15" customFormat="1" ht="105" x14ac:dyDescent="0.2">
      <c r="A140" s="10">
        <v>33</v>
      </c>
      <c r="B140" s="8" t="s">
        <v>289</v>
      </c>
      <c r="C140" s="8" t="s">
        <v>292</v>
      </c>
      <c r="D140" s="8" t="s">
        <v>289</v>
      </c>
      <c r="E140" s="8" t="s">
        <v>101</v>
      </c>
      <c r="F140" s="44">
        <v>60000</v>
      </c>
      <c r="G140" s="44">
        <v>0</v>
      </c>
      <c r="H140" s="44">
        <v>60000</v>
      </c>
      <c r="I140" s="26">
        <v>45474</v>
      </c>
      <c r="J140" s="26">
        <v>45625</v>
      </c>
      <c r="K140" s="53" t="s">
        <v>33</v>
      </c>
      <c r="L140" s="9"/>
      <c r="M140" s="67" t="s">
        <v>291</v>
      </c>
      <c r="N140" s="67" t="s">
        <v>77</v>
      </c>
      <c r="O140" s="68"/>
    </row>
    <row r="141" spans="1:15" s="15" customFormat="1" ht="105" x14ac:dyDescent="0.2">
      <c r="A141" s="10">
        <v>34</v>
      </c>
      <c r="B141" s="8" t="s">
        <v>289</v>
      </c>
      <c r="C141" s="8" t="s">
        <v>321</v>
      </c>
      <c r="D141" s="8" t="s">
        <v>289</v>
      </c>
      <c r="E141" s="8" t="s">
        <v>101</v>
      </c>
      <c r="F141" s="44">
        <v>47974.77</v>
      </c>
      <c r="G141" s="44">
        <v>11979.78</v>
      </c>
      <c r="H141" s="44">
        <f>F141+G141</f>
        <v>59954.549999999996</v>
      </c>
      <c r="I141" s="26">
        <v>45432</v>
      </c>
      <c r="J141" s="26">
        <v>45626</v>
      </c>
      <c r="K141" s="53" t="s">
        <v>33</v>
      </c>
      <c r="L141" s="9"/>
      <c r="M141" s="67" t="s">
        <v>291</v>
      </c>
      <c r="N141" s="67" t="s">
        <v>100</v>
      </c>
      <c r="O141" s="68"/>
    </row>
    <row r="142" spans="1:15" s="15" customFormat="1" ht="105" x14ac:dyDescent="0.2">
      <c r="A142" s="10">
        <v>35</v>
      </c>
      <c r="B142" s="8" t="s">
        <v>289</v>
      </c>
      <c r="C142" s="8" t="s">
        <v>322</v>
      </c>
      <c r="D142" s="8" t="s">
        <v>289</v>
      </c>
      <c r="E142" s="8" t="s">
        <v>101</v>
      </c>
      <c r="F142" s="44">
        <v>47873.5</v>
      </c>
      <c r="G142" s="44">
        <v>12000</v>
      </c>
      <c r="H142" s="44">
        <v>59873.5</v>
      </c>
      <c r="I142" s="26">
        <v>45474</v>
      </c>
      <c r="J142" s="26">
        <v>45626</v>
      </c>
      <c r="K142" s="53" t="s">
        <v>33</v>
      </c>
      <c r="L142" s="9"/>
      <c r="M142" s="67" t="s">
        <v>291</v>
      </c>
      <c r="N142" s="67" t="s">
        <v>100</v>
      </c>
      <c r="O142" s="68"/>
    </row>
    <row r="143" spans="1:15" s="15" customFormat="1" ht="409.5" x14ac:dyDescent="0.2">
      <c r="A143" s="10">
        <v>36</v>
      </c>
      <c r="B143" s="8" t="s">
        <v>323</v>
      </c>
      <c r="C143" s="8" t="s">
        <v>324</v>
      </c>
      <c r="D143" s="8" t="s">
        <v>323</v>
      </c>
      <c r="E143" s="8" t="s">
        <v>325</v>
      </c>
      <c r="F143" s="44">
        <v>92000</v>
      </c>
      <c r="G143" s="44">
        <v>23000</v>
      </c>
      <c r="H143" s="44">
        <v>115000</v>
      </c>
      <c r="I143" s="26">
        <v>45448</v>
      </c>
      <c r="J143" s="26">
        <v>45672</v>
      </c>
      <c r="K143" s="53" t="s">
        <v>33</v>
      </c>
      <c r="L143" s="9"/>
      <c r="M143" s="67" t="s">
        <v>291</v>
      </c>
      <c r="N143" s="67" t="s">
        <v>100</v>
      </c>
      <c r="O143" s="68"/>
    </row>
    <row r="144" spans="1:15" s="15" customFormat="1" ht="240" x14ac:dyDescent="0.2">
      <c r="A144" s="10">
        <v>37</v>
      </c>
      <c r="B144" s="8" t="s">
        <v>323</v>
      </c>
      <c r="C144" s="8" t="s">
        <v>326</v>
      </c>
      <c r="D144" s="8" t="s">
        <v>323</v>
      </c>
      <c r="E144" s="8" t="s">
        <v>325</v>
      </c>
      <c r="F144" s="44">
        <v>15000</v>
      </c>
      <c r="G144" s="44">
        <v>3750</v>
      </c>
      <c r="H144" s="44">
        <v>18750</v>
      </c>
      <c r="I144" s="26">
        <v>45443</v>
      </c>
      <c r="J144" s="26">
        <v>45672</v>
      </c>
      <c r="K144" s="53" t="s">
        <v>33</v>
      </c>
      <c r="L144" s="9"/>
      <c r="M144" s="67" t="s">
        <v>291</v>
      </c>
      <c r="N144" s="67" t="s">
        <v>100</v>
      </c>
      <c r="O144" s="68"/>
    </row>
    <row r="145" spans="1:15" s="15" customFormat="1" ht="255" x14ac:dyDescent="0.2">
      <c r="A145" s="10">
        <v>38</v>
      </c>
      <c r="B145" s="8" t="s">
        <v>327</v>
      </c>
      <c r="C145" s="8" t="s">
        <v>328</v>
      </c>
      <c r="D145" s="8" t="s">
        <v>329</v>
      </c>
      <c r="E145" s="8" t="s">
        <v>330</v>
      </c>
      <c r="F145" s="44">
        <v>100000</v>
      </c>
      <c r="G145" s="44">
        <v>25000</v>
      </c>
      <c r="H145" s="44">
        <v>125000</v>
      </c>
      <c r="I145" s="26">
        <v>45629</v>
      </c>
      <c r="J145" s="26">
        <v>45657</v>
      </c>
      <c r="K145" s="53" t="s">
        <v>22</v>
      </c>
      <c r="L145" s="9"/>
      <c r="M145" s="67" t="s">
        <v>73</v>
      </c>
      <c r="N145" s="67" t="s">
        <v>100</v>
      </c>
      <c r="O145" s="68" t="s">
        <v>594</v>
      </c>
    </row>
    <row r="146" spans="1:15" s="15" customFormat="1" ht="105" x14ac:dyDescent="0.2">
      <c r="A146" s="10">
        <v>39</v>
      </c>
      <c r="B146" s="8" t="s">
        <v>489</v>
      </c>
      <c r="C146" s="8" t="s">
        <v>309</v>
      </c>
      <c r="D146" s="8" t="s">
        <v>308</v>
      </c>
      <c r="E146" s="8" t="s">
        <v>310</v>
      </c>
      <c r="F146" s="44">
        <v>190400</v>
      </c>
      <c r="G146" s="44">
        <v>47600</v>
      </c>
      <c r="H146" s="44">
        <f>F146+G146</f>
        <v>238000</v>
      </c>
      <c r="I146" s="26">
        <v>45536</v>
      </c>
      <c r="J146" s="26">
        <v>45657</v>
      </c>
      <c r="K146" s="53" t="s">
        <v>33</v>
      </c>
      <c r="L146" s="9"/>
      <c r="M146" s="67" t="s">
        <v>73</v>
      </c>
      <c r="N146" s="67" t="s">
        <v>77</v>
      </c>
      <c r="O146" s="68"/>
    </row>
    <row r="147" spans="1:15" s="15" customFormat="1" ht="105" x14ac:dyDescent="0.2">
      <c r="A147" s="10">
        <v>40</v>
      </c>
      <c r="B147" s="8" t="s">
        <v>284</v>
      </c>
      <c r="C147" s="8" t="s">
        <v>285</v>
      </c>
      <c r="D147" s="8" t="s">
        <v>284</v>
      </c>
      <c r="E147" s="8" t="s">
        <v>286</v>
      </c>
      <c r="F147" s="44">
        <v>150000</v>
      </c>
      <c r="G147" s="44">
        <v>14000</v>
      </c>
      <c r="H147" s="44">
        <f>F147+G147</f>
        <v>164000</v>
      </c>
      <c r="I147" s="26">
        <v>45352</v>
      </c>
      <c r="J147" s="26">
        <v>45646</v>
      </c>
      <c r="K147" s="53" t="s">
        <v>33</v>
      </c>
      <c r="L147" s="9"/>
      <c r="M147" s="67" t="s">
        <v>73</v>
      </c>
      <c r="N147" s="67" t="s">
        <v>77</v>
      </c>
      <c r="O147" s="68"/>
    </row>
    <row r="148" spans="1:15" s="15" customFormat="1" ht="105" x14ac:dyDescent="0.2">
      <c r="A148" s="10">
        <v>41</v>
      </c>
      <c r="B148" s="8" t="s">
        <v>284</v>
      </c>
      <c r="C148" s="8" t="s">
        <v>287</v>
      </c>
      <c r="D148" s="8" t="s">
        <v>284</v>
      </c>
      <c r="E148" s="8" t="s">
        <v>288</v>
      </c>
      <c r="F148" s="44">
        <v>59405</v>
      </c>
      <c r="G148" s="44">
        <v>0</v>
      </c>
      <c r="H148" s="44">
        <v>59405</v>
      </c>
      <c r="I148" s="26">
        <v>45352</v>
      </c>
      <c r="J148" s="26">
        <v>45596</v>
      </c>
      <c r="K148" s="53" t="s">
        <v>33</v>
      </c>
      <c r="L148" s="9"/>
      <c r="M148" s="67" t="s">
        <v>73</v>
      </c>
      <c r="N148" s="67" t="s">
        <v>77</v>
      </c>
      <c r="O148" s="68"/>
    </row>
    <row r="149" spans="1:15" s="15" customFormat="1" ht="90" x14ac:dyDescent="0.2">
      <c r="A149" s="10">
        <v>42</v>
      </c>
      <c r="B149" s="8" t="s">
        <v>316</v>
      </c>
      <c r="C149" s="8" t="s">
        <v>282</v>
      </c>
      <c r="D149" s="8" t="s">
        <v>316</v>
      </c>
      <c r="E149" s="8" t="s">
        <v>317</v>
      </c>
      <c r="F149" s="44">
        <v>2094.4</v>
      </c>
      <c r="G149" s="44">
        <v>0</v>
      </c>
      <c r="H149" s="44">
        <v>2094.4</v>
      </c>
      <c r="I149" s="26">
        <v>45615</v>
      </c>
      <c r="J149" s="26">
        <v>45656</v>
      </c>
      <c r="K149" s="53" t="s">
        <v>12</v>
      </c>
      <c r="L149" s="9"/>
      <c r="M149" s="67" t="s">
        <v>73</v>
      </c>
      <c r="N149" s="67" t="s">
        <v>77</v>
      </c>
      <c r="O149" s="68"/>
    </row>
    <row r="150" spans="1:15" s="15" customFormat="1" ht="135" x14ac:dyDescent="0.2">
      <c r="A150" s="10">
        <v>43</v>
      </c>
      <c r="B150" s="8" t="s">
        <v>318</v>
      </c>
      <c r="C150" s="8" t="s">
        <v>282</v>
      </c>
      <c r="D150" s="8" t="s">
        <v>318</v>
      </c>
      <c r="E150" s="8" t="s">
        <v>101</v>
      </c>
      <c r="F150" s="44">
        <v>72250</v>
      </c>
      <c r="G150" s="44">
        <v>0</v>
      </c>
      <c r="H150" s="44">
        <v>72250</v>
      </c>
      <c r="I150" s="26">
        <v>45431</v>
      </c>
      <c r="J150" s="26">
        <v>45462</v>
      </c>
      <c r="K150" s="53" t="s">
        <v>12</v>
      </c>
      <c r="L150" s="9"/>
      <c r="M150" s="67" t="s">
        <v>73</v>
      </c>
      <c r="N150" s="67" t="s">
        <v>77</v>
      </c>
      <c r="O150" s="68"/>
    </row>
    <row r="151" spans="1:15" s="15" customFormat="1" ht="105" x14ac:dyDescent="0.2">
      <c r="A151" s="10">
        <v>44</v>
      </c>
      <c r="B151" s="8" t="s">
        <v>315</v>
      </c>
      <c r="C151" s="8" t="s">
        <v>282</v>
      </c>
      <c r="D151" s="8" t="s">
        <v>315</v>
      </c>
      <c r="E151" s="8" t="s">
        <v>312</v>
      </c>
      <c r="F151" s="44">
        <f>114388-24938.31</f>
        <v>89449.69</v>
      </c>
      <c r="G151" s="44">
        <v>0</v>
      </c>
      <c r="H151" s="44">
        <v>89449.69</v>
      </c>
      <c r="I151" s="26">
        <v>45595</v>
      </c>
      <c r="J151" s="26">
        <v>45637</v>
      </c>
      <c r="K151" s="53" t="s">
        <v>12</v>
      </c>
      <c r="L151" s="9"/>
      <c r="M151" s="67" t="s">
        <v>73</v>
      </c>
      <c r="N151" s="67" t="s">
        <v>77</v>
      </c>
      <c r="O151" s="68"/>
    </row>
    <row r="152" spans="1:15" s="15" customFormat="1" ht="105" x14ac:dyDescent="0.2">
      <c r="A152" s="10">
        <v>45</v>
      </c>
      <c r="B152" s="8" t="s">
        <v>311</v>
      </c>
      <c r="C152" s="8" t="s">
        <v>282</v>
      </c>
      <c r="D152" s="8" t="s">
        <v>311</v>
      </c>
      <c r="E152" s="8" t="s">
        <v>312</v>
      </c>
      <c r="F152" s="44">
        <v>294000</v>
      </c>
      <c r="G152" s="44">
        <v>73500</v>
      </c>
      <c r="H152" s="44">
        <f>F152+G152</f>
        <v>367500</v>
      </c>
      <c r="I152" s="26">
        <v>45530</v>
      </c>
      <c r="J152" s="26">
        <v>45657</v>
      </c>
      <c r="K152" s="53" t="s">
        <v>12</v>
      </c>
      <c r="L152" s="9" t="s">
        <v>12</v>
      </c>
      <c r="M152" s="67" t="s">
        <v>73</v>
      </c>
      <c r="N152" s="67" t="s">
        <v>77</v>
      </c>
      <c r="O152" s="68"/>
    </row>
    <row r="153" spans="1:15" s="15" customFormat="1" ht="75" x14ac:dyDescent="0.2">
      <c r="A153" s="10">
        <v>46</v>
      </c>
      <c r="B153" s="8" t="s">
        <v>313</v>
      </c>
      <c r="C153" s="8" t="s">
        <v>282</v>
      </c>
      <c r="D153" s="8" t="s">
        <v>331</v>
      </c>
      <c r="E153" s="8" t="s">
        <v>314</v>
      </c>
      <c r="F153" s="44">
        <v>104900</v>
      </c>
      <c r="G153" s="44">
        <v>0</v>
      </c>
      <c r="H153" s="44">
        <f>F153</f>
        <v>104900</v>
      </c>
      <c r="I153" s="26">
        <v>45561</v>
      </c>
      <c r="J153" s="26">
        <v>45646</v>
      </c>
      <c r="K153" s="53" t="s">
        <v>12</v>
      </c>
      <c r="L153" s="9" t="s">
        <v>12</v>
      </c>
      <c r="M153" s="67" t="s">
        <v>73</v>
      </c>
      <c r="N153" s="67" t="s">
        <v>77</v>
      </c>
      <c r="O153" s="68"/>
    </row>
    <row r="154" spans="1:15" s="15" customFormat="1" ht="135" x14ac:dyDescent="0.2">
      <c r="A154" s="10">
        <v>47</v>
      </c>
      <c r="B154" s="8" t="s">
        <v>490</v>
      </c>
      <c r="C154" s="8" t="s">
        <v>491</v>
      </c>
      <c r="D154" s="8" t="s">
        <v>490</v>
      </c>
      <c r="E154" s="8" t="s">
        <v>288</v>
      </c>
      <c r="F154" s="44">
        <v>721600</v>
      </c>
      <c r="G154" s="44">
        <v>0</v>
      </c>
      <c r="H154" s="44">
        <v>721600</v>
      </c>
      <c r="I154" s="26">
        <v>45292</v>
      </c>
      <c r="J154" s="26">
        <v>45657</v>
      </c>
      <c r="K154" s="53" t="s">
        <v>23</v>
      </c>
      <c r="L154" s="9" t="s">
        <v>73</v>
      </c>
      <c r="M154" s="67" t="s">
        <v>73</v>
      </c>
      <c r="N154" s="67" t="s">
        <v>100</v>
      </c>
      <c r="O154" s="68" t="s">
        <v>492</v>
      </c>
    </row>
    <row r="155" spans="1:15" s="15" customFormat="1" ht="75" x14ac:dyDescent="0.2">
      <c r="A155" s="10">
        <v>48</v>
      </c>
      <c r="B155" s="8" t="s">
        <v>489</v>
      </c>
      <c r="C155" s="8" t="s">
        <v>493</v>
      </c>
      <c r="D155" s="8" t="s">
        <v>494</v>
      </c>
      <c r="E155" s="8" t="s">
        <v>495</v>
      </c>
      <c r="F155" s="44">
        <v>190400</v>
      </c>
      <c r="G155" s="44">
        <v>47600</v>
      </c>
      <c r="H155" s="44">
        <f>F155+G155</f>
        <v>238000</v>
      </c>
      <c r="I155" s="26">
        <v>45536</v>
      </c>
      <c r="J155" s="26">
        <v>45657</v>
      </c>
      <c r="K155" s="53" t="s">
        <v>19</v>
      </c>
      <c r="L155" s="9"/>
      <c r="M155" s="67" t="s">
        <v>73</v>
      </c>
      <c r="N155" s="67" t="s">
        <v>77</v>
      </c>
      <c r="O155" s="68"/>
    </row>
    <row r="156" spans="1:15" s="15" customFormat="1" ht="165" x14ac:dyDescent="0.2">
      <c r="A156" s="10">
        <v>49</v>
      </c>
      <c r="B156" s="8" t="s">
        <v>496</v>
      </c>
      <c r="C156" s="8" t="s">
        <v>497</v>
      </c>
      <c r="D156" s="8" t="s">
        <v>329</v>
      </c>
      <c r="E156" s="8" t="s">
        <v>330</v>
      </c>
      <c r="F156" s="44">
        <v>0</v>
      </c>
      <c r="G156" s="44">
        <v>0</v>
      </c>
      <c r="H156" s="44">
        <v>0</v>
      </c>
      <c r="I156" s="26">
        <v>45444</v>
      </c>
      <c r="J156" s="26">
        <v>45657</v>
      </c>
      <c r="K156" s="53" t="s">
        <v>22</v>
      </c>
      <c r="L156" s="9" t="s">
        <v>73</v>
      </c>
      <c r="M156" s="67" t="s">
        <v>73</v>
      </c>
      <c r="N156" s="67" t="s">
        <v>77</v>
      </c>
      <c r="O156" s="68" t="s">
        <v>498</v>
      </c>
    </row>
    <row r="157" spans="1:15" s="15" customFormat="1" ht="255" x14ac:dyDescent="0.2">
      <c r="A157" s="10">
        <v>50</v>
      </c>
      <c r="B157" s="8" t="s">
        <v>499</v>
      </c>
      <c r="C157" s="8" t="s">
        <v>328</v>
      </c>
      <c r="D157" s="8" t="s">
        <v>329</v>
      </c>
      <c r="E157" s="8" t="s">
        <v>330</v>
      </c>
      <c r="F157" s="44">
        <v>0</v>
      </c>
      <c r="G157" s="44">
        <v>0</v>
      </c>
      <c r="H157" s="44">
        <v>0</v>
      </c>
      <c r="I157" s="26">
        <v>45444</v>
      </c>
      <c r="J157" s="26">
        <v>45657</v>
      </c>
      <c r="K157" s="53" t="s">
        <v>22</v>
      </c>
      <c r="L157" s="9" t="s">
        <v>73</v>
      </c>
      <c r="M157" s="67" t="s">
        <v>73</v>
      </c>
      <c r="N157" s="67" t="s">
        <v>77</v>
      </c>
      <c r="O157" s="68" t="s">
        <v>498</v>
      </c>
    </row>
    <row r="158" spans="1:15" s="15" customFormat="1" ht="300" x14ac:dyDescent="0.2">
      <c r="A158" s="10">
        <v>51</v>
      </c>
      <c r="B158" s="8" t="s">
        <v>228</v>
      </c>
      <c r="C158" s="8" t="s">
        <v>229</v>
      </c>
      <c r="D158" s="8" t="s">
        <v>230</v>
      </c>
      <c r="E158" s="8" t="s">
        <v>231</v>
      </c>
      <c r="F158" s="44">
        <v>16200</v>
      </c>
      <c r="G158" s="44">
        <v>0</v>
      </c>
      <c r="H158" s="44">
        <v>0</v>
      </c>
      <c r="I158" s="26">
        <f>F158+G158+H158</f>
        <v>16200</v>
      </c>
      <c r="J158" s="26">
        <v>45292</v>
      </c>
      <c r="K158" s="53">
        <v>45657</v>
      </c>
      <c r="L158" s="9" t="s">
        <v>29</v>
      </c>
      <c r="M158" s="67" t="s">
        <v>73</v>
      </c>
      <c r="N158" s="67" t="s">
        <v>77</v>
      </c>
      <c r="O158" s="68"/>
    </row>
    <row r="159" spans="1:15" s="15" customFormat="1" ht="105" x14ac:dyDescent="0.2">
      <c r="A159" s="10">
        <v>52</v>
      </c>
      <c r="B159" s="8" t="s">
        <v>500</v>
      </c>
      <c r="C159" s="8" t="s">
        <v>501</v>
      </c>
      <c r="D159" s="8" t="s">
        <v>502</v>
      </c>
      <c r="E159" s="8" t="s">
        <v>503</v>
      </c>
      <c r="F159" s="44">
        <v>76450</v>
      </c>
      <c r="G159" s="44">
        <v>425501</v>
      </c>
      <c r="H159" s="44">
        <v>501951</v>
      </c>
      <c r="I159" s="26">
        <v>45431</v>
      </c>
      <c r="J159" s="26">
        <v>45462</v>
      </c>
      <c r="K159" s="53" t="s">
        <v>22</v>
      </c>
      <c r="L159" s="9" t="s">
        <v>73</v>
      </c>
      <c r="M159" s="67" t="s">
        <v>73</v>
      </c>
      <c r="N159" s="67" t="s">
        <v>100</v>
      </c>
      <c r="O159" s="68" t="s">
        <v>504</v>
      </c>
    </row>
    <row r="160" spans="1:15" s="15" customFormat="1" ht="90" x14ac:dyDescent="0.2">
      <c r="A160" s="10">
        <v>53</v>
      </c>
      <c r="B160" s="8" t="s">
        <v>362</v>
      </c>
      <c r="C160" s="8" t="s">
        <v>363</v>
      </c>
      <c r="D160" s="8" t="s">
        <v>364</v>
      </c>
      <c r="E160" s="8" t="s">
        <v>317</v>
      </c>
      <c r="F160" s="44">
        <v>10520</v>
      </c>
      <c r="G160" s="44">
        <v>2630</v>
      </c>
      <c r="H160" s="44">
        <f>F160+G160</f>
        <v>13150</v>
      </c>
      <c r="I160" s="26">
        <v>45477</v>
      </c>
      <c r="J160" s="26">
        <v>45656</v>
      </c>
      <c r="K160" s="53" t="s">
        <v>12</v>
      </c>
      <c r="L160" s="9"/>
      <c r="M160" s="67" t="s">
        <v>73</v>
      </c>
      <c r="N160" s="67" t="s">
        <v>77</v>
      </c>
      <c r="O160" s="68"/>
    </row>
    <row r="161" spans="1:15" s="15" customFormat="1" ht="45" x14ac:dyDescent="0.2">
      <c r="A161" s="10">
        <v>54</v>
      </c>
      <c r="B161" s="8" t="s">
        <v>365</v>
      </c>
      <c r="C161" s="8" t="s">
        <v>366</v>
      </c>
      <c r="D161" s="8" t="s">
        <v>10</v>
      </c>
      <c r="E161" s="8" t="s">
        <v>367</v>
      </c>
      <c r="F161" s="44">
        <v>7772</v>
      </c>
      <c r="G161" s="44">
        <v>1943</v>
      </c>
      <c r="H161" s="44">
        <f>F161+G161</f>
        <v>9715</v>
      </c>
      <c r="I161" s="26" t="s">
        <v>368</v>
      </c>
      <c r="J161" s="26" t="s">
        <v>369</v>
      </c>
      <c r="K161" s="53" t="s">
        <v>12</v>
      </c>
      <c r="L161" s="9"/>
      <c r="M161" s="67" t="s">
        <v>73</v>
      </c>
      <c r="N161" s="67" t="s">
        <v>77</v>
      </c>
      <c r="O161" s="68"/>
    </row>
    <row r="162" spans="1:15" s="15" customFormat="1" ht="120" x14ac:dyDescent="0.2">
      <c r="A162" s="10">
        <v>55</v>
      </c>
      <c r="B162" s="8" t="s">
        <v>271</v>
      </c>
      <c r="C162" s="8" t="s">
        <v>379</v>
      </c>
      <c r="D162" s="8" t="s">
        <v>271</v>
      </c>
      <c r="E162" s="8" t="s">
        <v>79</v>
      </c>
      <c r="F162" s="44">
        <v>3697.6</v>
      </c>
      <c r="G162" s="44">
        <v>924.4</v>
      </c>
      <c r="H162" s="44">
        <v>4622</v>
      </c>
      <c r="I162" s="26" t="s">
        <v>380</v>
      </c>
      <c r="J162" s="26" t="s">
        <v>381</v>
      </c>
      <c r="K162" s="53" t="s">
        <v>23</v>
      </c>
      <c r="L162" s="9"/>
      <c r="M162" s="67" t="s">
        <v>73</v>
      </c>
      <c r="N162" s="67" t="s">
        <v>77</v>
      </c>
      <c r="O162" s="68"/>
    </row>
    <row r="163" spans="1:15" s="15" customFormat="1" ht="90" x14ac:dyDescent="0.2">
      <c r="A163" s="10">
        <v>56</v>
      </c>
      <c r="B163" s="8" t="s">
        <v>389</v>
      </c>
      <c r="C163" s="8" t="s">
        <v>451</v>
      </c>
      <c r="D163" s="8" t="s">
        <v>390</v>
      </c>
      <c r="E163" s="8" t="s">
        <v>79</v>
      </c>
      <c r="F163" s="44">
        <v>6978.62</v>
      </c>
      <c r="G163" s="44">
        <v>1744.66</v>
      </c>
      <c r="H163" s="44">
        <f>F163+G163</f>
        <v>8723.2800000000007</v>
      </c>
      <c r="I163" s="26" t="s">
        <v>391</v>
      </c>
      <c r="J163" s="26" t="s">
        <v>392</v>
      </c>
      <c r="K163" s="53" t="s">
        <v>12</v>
      </c>
      <c r="L163" s="9"/>
      <c r="M163" s="67" t="s">
        <v>73</v>
      </c>
      <c r="N163" s="67" t="s">
        <v>77</v>
      </c>
      <c r="O163" s="68"/>
    </row>
    <row r="164" spans="1:15" s="15" customFormat="1" ht="120" x14ac:dyDescent="0.2">
      <c r="A164" s="10">
        <v>57</v>
      </c>
      <c r="B164" s="8" t="s">
        <v>400</v>
      </c>
      <c r="C164" s="8" t="s">
        <v>401</v>
      </c>
      <c r="D164" s="8" t="s">
        <v>402</v>
      </c>
      <c r="E164" s="8" t="s">
        <v>403</v>
      </c>
      <c r="F164" s="44">
        <v>45408</v>
      </c>
      <c r="G164" s="44">
        <v>194535</v>
      </c>
      <c r="H164" s="44">
        <v>239943</v>
      </c>
      <c r="I164" s="26">
        <v>45292</v>
      </c>
      <c r="J164" s="26" t="s">
        <v>404</v>
      </c>
      <c r="K164" s="53" t="s">
        <v>23</v>
      </c>
      <c r="L164" s="9"/>
      <c r="M164" s="67" t="s">
        <v>73</v>
      </c>
      <c r="N164" s="67" t="s">
        <v>100</v>
      </c>
      <c r="O164" s="68"/>
    </row>
    <row r="165" spans="1:15" s="15" customFormat="1" ht="120" x14ac:dyDescent="0.2">
      <c r="A165" s="10">
        <v>58</v>
      </c>
      <c r="B165" s="8" t="s">
        <v>400</v>
      </c>
      <c r="C165" s="8" t="s">
        <v>401</v>
      </c>
      <c r="D165" s="8" t="s">
        <v>405</v>
      </c>
      <c r="E165" s="8" t="s">
        <v>403</v>
      </c>
      <c r="F165" s="44">
        <v>61920</v>
      </c>
      <c r="G165" s="44">
        <v>177821</v>
      </c>
      <c r="H165" s="44">
        <v>239741</v>
      </c>
      <c r="I165" s="26">
        <v>45292</v>
      </c>
      <c r="J165" s="26" t="s">
        <v>404</v>
      </c>
      <c r="K165" s="53" t="s">
        <v>23</v>
      </c>
      <c r="L165" s="9"/>
      <c r="M165" s="67" t="s">
        <v>73</v>
      </c>
      <c r="N165" s="67" t="s">
        <v>100</v>
      </c>
      <c r="O165" s="68"/>
    </row>
    <row r="166" spans="1:15" s="15" customFormat="1" ht="120" x14ac:dyDescent="0.2">
      <c r="A166" s="10">
        <v>59</v>
      </c>
      <c r="B166" s="8" t="s">
        <v>406</v>
      </c>
      <c r="C166" s="8" t="s">
        <v>401</v>
      </c>
      <c r="D166" s="8" t="s">
        <v>407</v>
      </c>
      <c r="E166" s="8" t="s">
        <v>403</v>
      </c>
      <c r="F166" s="44">
        <v>170340</v>
      </c>
      <c r="G166" s="44">
        <v>0</v>
      </c>
      <c r="H166" s="44">
        <v>170340</v>
      </c>
      <c r="I166" s="26">
        <v>45292</v>
      </c>
      <c r="J166" s="26" t="s">
        <v>404</v>
      </c>
      <c r="K166" s="53" t="s">
        <v>23</v>
      </c>
      <c r="L166" s="9"/>
      <c r="M166" s="67" t="s">
        <v>73</v>
      </c>
      <c r="N166" s="67" t="s">
        <v>100</v>
      </c>
      <c r="O166" s="68"/>
    </row>
    <row r="167" spans="1:15" s="15" customFormat="1" ht="120" x14ac:dyDescent="0.2">
      <c r="A167" s="10">
        <v>60</v>
      </c>
      <c r="B167" s="8" t="s">
        <v>408</v>
      </c>
      <c r="C167" s="8" t="s">
        <v>401</v>
      </c>
      <c r="D167" s="8" t="s">
        <v>408</v>
      </c>
      <c r="E167" s="8" t="s">
        <v>403</v>
      </c>
      <c r="F167" s="44">
        <v>540192</v>
      </c>
      <c r="G167" s="44">
        <v>1000</v>
      </c>
      <c r="H167" s="44">
        <v>541192</v>
      </c>
      <c r="I167" s="26">
        <v>45292</v>
      </c>
      <c r="J167" s="26" t="s">
        <v>404</v>
      </c>
      <c r="K167" s="53" t="s">
        <v>23</v>
      </c>
      <c r="L167" s="9"/>
      <c r="M167" s="67" t="s">
        <v>73</v>
      </c>
      <c r="N167" s="67" t="s">
        <v>100</v>
      </c>
      <c r="O167" s="68"/>
    </row>
    <row r="168" spans="1:15" s="15" customFormat="1" ht="120" x14ac:dyDescent="0.2">
      <c r="A168" s="10">
        <v>61</v>
      </c>
      <c r="B168" s="8" t="s">
        <v>409</v>
      </c>
      <c r="C168" s="8" t="s">
        <v>401</v>
      </c>
      <c r="D168" s="8" t="s">
        <v>409</v>
      </c>
      <c r="E168" s="8" t="s">
        <v>403</v>
      </c>
      <c r="F168" s="44">
        <v>175219</v>
      </c>
      <c r="G168" s="44">
        <v>43804.75</v>
      </c>
      <c r="H168" s="44">
        <v>219023.75</v>
      </c>
      <c r="I168" s="26">
        <v>45292</v>
      </c>
      <c r="J168" s="26" t="s">
        <v>404</v>
      </c>
      <c r="K168" s="53" t="s">
        <v>23</v>
      </c>
      <c r="L168" s="9"/>
      <c r="M168" s="67" t="s">
        <v>73</v>
      </c>
      <c r="N168" s="67" t="s">
        <v>100</v>
      </c>
      <c r="O168" s="68"/>
    </row>
    <row r="169" spans="1:15" s="15" customFormat="1" ht="120" x14ac:dyDescent="0.2">
      <c r="A169" s="10">
        <v>62</v>
      </c>
      <c r="B169" s="8" t="s">
        <v>410</v>
      </c>
      <c r="C169" s="8" t="s">
        <v>401</v>
      </c>
      <c r="D169" s="8" t="s">
        <v>410</v>
      </c>
      <c r="E169" s="8" t="s">
        <v>403</v>
      </c>
      <c r="F169" s="44">
        <v>2170000</v>
      </c>
      <c r="G169" s="44">
        <v>868000</v>
      </c>
      <c r="H169" s="44">
        <v>3038000</v>
      </c>
      <c r="I169" s="26">
        <v>45292</v>
      </c>
      <c r="J169" s="26" t="s">
        <v>404</v>
      </c>
      <c r="K169" s="53" t="s">
        <v>23</v>
      </c>
      <c r="L169" s="9"/>
      <c r="M169" s="67" t="s">
        <v>73</v>
      </c>
      <c r="N169" s="67" t="s">
        <v>77</v>
      </c>
      <c r="O169" s="68"/>
    </row>
    <row r="170" spans="1:15" s="15" customFormat="1" ht="120" x14ac:dyDescent="0.2">
      <c r="A170" s="10">
        <v>63</v>
      </c>
      <c r="B170" s="8" t="s">
        <v>411</v>
      </c>
      <c r="C170" s="8" t="s">
        <v>401</v>
      </c>
      <c r="D170" s="8" t="s">
        <v>411</v>
      </c>
      <c r="E170" s="8" t="s">
        <v>403</v>
      </c>
      <c r="F170" s="44">
        <v>23673</v>
      </c>
      <c r="G170" s="44">
        <v>0</v>
      </c>
      <c r="H170" s="44">
        <v>23673</v>
      </c>
      <c r="I170" s="26">
        <v>45292</v>
      </c>
      <c r="J170" s="26" t="s">
        <v>404</v>
      </c>
      <c r="K170" s="53" t="s">
        <v>23</v>
      </c>
      <c r="L170" s="9"/>
      <c r="M170" s="67" t="s">
        <v>73</v>
      </c>
      <c r="N170" s="67" t="s">
        <v>77</v>
      </c>
      <c r="O170" s="68"/>
    </row>
    <row r="171" spans="1:15" s="15" customFormat="1" ht="120" x14ac:dyDescent="0.2">
      <c r="A171" s="10">
        <v>64</v>
      </c>
      <c r="B171" s="8" t="s">
        <v>412</v>
      </c>
      <c r="C171" s="8" t="s">
        <v>401</v>
      </c>
      <c r="D171" s="8" t="s">
        <v>412</v>
      </c>
      <c r="E171" s="8" t="s">
        <v>403</v>
      </c>
      <c r="F171" s="44">
        <v>3457</v>
      </c>
      <c r="G171" s="44">
        <v>0</v>
      </c>
      <c r="H171" s="44">
        <v>3457</v>
      </c>
      <c r="I171" s="26">
        <v>45292</v>
      </c>
      <c r="J171" s="26" t="s">
        <v>404</v>
      </c>
      <c r="K171" s="53" t="s">
        <v>23</v>
      </c>
      <c r="L171" s="9"/>
      <c r="M171" s="67" t="s">
        <v>73</v>
      </c>
      <c r="N171" s="67" t="s">
        <v>77</v>
      </c>
      <c r="O171" s="68"/>
    </row>
    <row r="172" spans="1:15" s="15" customFormat="1" ht="120" x14ac:dyDescent="0.2">
      <c r="A172" s="10">
        <v>65</v>
      </c>
      <c r="B172" s="8" t="s">
        <v>413</v>
      </c>
      <c r="C172" s="8" t="s">
        <v>401</v>
      </c>
      <c r="D172" s="8" t="s">
        <v>413</v>
      </c>
      <c r="E172" s="8" t="s">
        <v>403</v>
      </c>
      <c r="F172" s="44">
        <v>1051110</v>
      </c>
      <c r="G172" s="44">
        <v>0</v>
      </c>
      <c r="H172" s="44">
        <v>1051110</v>
      </c>
      <c r="I172" s="26">
        <v>45658</v>
      </c>
      <c r="J172" s="26" t="s">
        <v>189</v>
      </c>
      <c r="K172" s="53" t="s">
        <v>23</v>
      </c>
      <c r="L172" s="9"/>
      <c r="M172" s="67" t="s">
        <v>73</v>
      </c>
      <c r="N172" s="67" t="s">
        <v>100</v>
      </c>
      <c r="O172" s="68"/>
    </row>
    <row r="173" spans="1:15" s="15" customFormat="1" ht="120" x14ac:dyDescent="0.2">
      <c r="A173" s="10">
        <v>66</v>
      </c>
      <c r="B173" s="8" t="s">
        <v>415</v>
      </c>
      <c r="C173" s="8" t="s">
        <v>416</v>
      </c>
      <c r="D173" s="8" t="s">
        <v>415</v>
      </c>
      <c r="E173" s="8" t="s">
        <v>417</v>
      </c>
      <c r="F173" s="44">
        <v>8000</v>
      </c>
      <c r="G173" s="44">
        <v>2000</v>
      </c>
      <c r="H173" s="44">
        <f>F173+G173</f>
        <v>10000</v>
      </c>
      <c r="I173" s="26" t="s">
        <v>418</v>
      </c>
      <c r="J173" s="26" t="s">
        <v>372</v>
      </c>
      <c r="K173" s="53" t="s">
        <v>23</v>
      </c>
      <c r="L173" s="9"/>
      <c r="M173" s="67" t="s">
        <v>73</v>
      </c>
      <c r="N173" s="67" t="s">
        <v>100</v>
      </c>
      <c r="O173" s="68"/>
    </row>
    <row r="174" spans="1:15" s="15" customFormat="1" ht="90" x14ac:dyDescent="0.2">
      <c r="A174" s="10">
        <v>67</v>
      </c>
      <c r="B174" s="8" t="s">
        <v>419</v>
      </c>
      <c r="C174" s="8" t="s">
        <v>403</v>
      </c>
      <c r="D174" s="8" t="s">
        <v>420</v>
      </c>
      <c r="E174" s="8" t="s">
        <v>421</v>
      </c>
      <c r="F174" s="44">
        <v>20500</v>
      </c>
      <c r="G174" s="44">
        <v>0</v>
      </c>
      <c r="H174" s="44">
        <f>F174+G174</f>
        <v>20500</v>
      </c>
      <c r="I174" s="26">
        <v>45292</v>
      </c>
      <c r="J174" s="26">
        <v>45657</v>
      </c>
      <c r="K174" s="53" t="s">
        <v>28</v>
      </c>
      <c r="L174" s="9"/>
      <c r="M174" s="67" t="s">
        <v>73</v>
      </c>
      <c r="N174" s="67" t="s">
        <v>77</v>
      </c>
      <c r="O174" s="68"/>
    </row>
    <row r="175" spans="1:15" s="15" customFormat="1" ht="75" x14ac:dyDescent="0.2">
      <c r="A175" s="10">
        <v>68</v>
      </c>
      <c r="B175" s="8" t="s">
        <v>422</v>
      </c>
      <c r="C175" s="8" t="s">
        <v>423</v>
      </c>
      <c r="D175" s="8" t="s">
        <v>424</v>
      </c>
      <c r="E175" s="8" t="s">
        <v>72</v>
      </c>
      <c r="F175" s="44">
        <v>3019945</v>
      </c>
      <c r="G175" s="44">
        <v>1840975.38</v>
      </c>
      <c r="H175" s="44">
        <f>F175+G175</f>
        <v>4860920.38</v>
      </c>
      <c r="I175" s="26">
        <v>45398</v>
      </c>
      <c r="J175" s="26">
        <v>45657</v>
      </c>
      <c r="K175" s="53" t="s">
        <v>19</v>
      </c>
      <c r="L175" s="9"/>
      <c r="M175" s="67" t="s">
        <v>95</v>
      </c>
      <c r="N175" s="67" t="s">
        <v>100</v>
      </c>
      <c r="O175" s="68"/>
    </row>
    <row r="176" spans="1:15" s="15" customFormat="1" ht="75" x14ac:dyDescent="0.2">
      <c r="A176" s="10">
        <v>69</v>
      </c>
      <c r="B176" s="8" t="s">
        <v>425</v>
      </c>
      <c r="C176" s="8" t="s">
        <v>423</v>
      </c>
      <c r="D176" s="8" t="s">
        <v>426</v>
      </c>
      <c r="E176" s="8" t="s">
        <v>312</v>
      </c>
      <c r="F176" s="44">
        <v>3095142.24</v>
      </c>
      <c r="G176" s="44">
        <v>328258.19</v>
      </c>
      <c r="H176" s="44">
        <v>3423400.43</v>
      </c>
      <c r="I176" s="26">
        <v>45292</v>
      </c>
      <c r="J176" s="26">
        <v>45777</v>
      </c>
      <c r="K176" s="53" t="s">
        <v>19</v>
      </c>
      <c r="L176" s="9"/>
      <c r="M176" s="67" t="s">
        <v>95</v>
      </c>
      <c r="N176" s="67" t="s">
        <v>77</v>
      </c>
      <c r="O176" s="68"/>
    </row>
    <row r="177" spans="1:15" s="15" customFormat="1" ht="75" x14ac:dyDescent="0.2">
      <c r="A177" s="10">
        <v>70</v>
      </c>
      <c r="B177" s="8" t="s">
        <v>425</v>
      </c>
      <c r="C177" s="8" t="s">
        <v>423</v>
      </c>
      <c r="D177" s="8" t="s">
        <v>424</v>
      </c>
      <c r="E177" s="8" t="s">
        <v>72</v>
      </c>
      <c r="F177" s="44">
        <f>1145111.25+23523.75</f>
        <v>1168635</v>
      </c>
      <c r="G177" s="44">
        <v>0</v>
      </c>
      <c r="H177" s="44">
        <v>1168635</v>
      </c>
      <c r="I177" s="26">
        <v>45616</v>
      </c>
      <c r="J177" s="26">
        <v>45657</v>
      </c>
      <c r="K177" s="53" t="s">
        <v>19</v>
      </c>
      <c r="L177" s="9"/>
      <c r="M177" s="67" t="s">
        <v>95</v>
      </c>
      <c r="N177" s="67" t="s">
        <v>77</v>
      </c>
      <c r="O177" s="68"/>
    </row>
    <row r="178" spans="1:15" s="15" customFormat="1" ht="75" x14ac:dyDescent="0.2">
      <c r="A178" s="10">
        <v>71</v>
      </c>
      <c r="B178" s="8" t="s">
        <v>427</v>
      </c>
      <c r="C178" s="8" t="s">
        <v>423</v>
      </c>
      <c r="D178" s="8" t="s">
        <v>426</v>
      </c>
      <c r="E178" s="8" t="s">
        <v>312</v>
      </c>
      <c r="F178" s="44">
        <v>693930.83</v>
      </c>
      <c r="G178" s="44">
        <v>568909.24</v>
      </c>
      <c r="H178" s="44">
        <f>F178+G178</f>
        <v>1262840.0699999998</v>
      </c>
      <c r="I178" s="26">
        <v>45292</v>
      </c>
      <c r="J178" s="26">
        <v>45777</v>
      </c>
      <c r="K178" s="53" t="s">
        <v>19</v>
      </c>
      <c r="L178" s="9"/>
      <c r="M178" s="67" t="s">
        <v>95</v>
      </c>
      <c r="N178" s="67" t="s">
        <v>91</v>
      </c>
      <c r="O178" s="68"/>
    </row>
    <row r="179" spans="1:15" s="15" customFormat="1" ht="75" x14ac:dyDescent="0.2">
      <c r="A179" s="10">
        <v>72</v>
      </c>
      <c r="B179" s="8" t="s">
        <v>428</v>
      </c>
      <c r="C179" s="8" t="s">
        <v>423</v>
      </c>
      <c r="D179" s="8" t="s">
        <v>426</v>
      </c>
      <c r="E179" s="8" t="s">
        <v>312</v>
      </c>
      <c r="F179" s="44">
        <v>1835668</v>
      </c>
      <c r="G179" s="44">
        <v>1835668</v>
      </c>
      <c r="H179" s="44">
        <f>F179+G179</f>
        <v>3671336</v>
      </c>
      <c r="I179" s="26">
        <v>45627</v>
      </c>
      <c r="J179" s="26">
        <v>46021</v>
      </c>
      <c r="K179" s="53" t="s">
        <v>19</v>
      </c>
      <c r="L179" s="9"/>
      <c r="M179" s="67" t="s">
        <v>95</v>
      </c>
      <c r="N179" s="67" t="s">
        <v>100</v>
      </c>
      <c r="O179" s="68"/>
    </row>
    <row r="180" spans="1:15" s="15" customFormat="1" ht="75" x14ac:dyDescent="0.2">
      <c r="A180" s="10">
        <v>73</v>
      </c>
      <c r="B180" s="8" t="s">
        <v>429</v>
      </c>
      <c r="C180" s="8" t="s">
        <v>423</v>
      </c>
      <c r="D180" s="8" t="s">
        <v>426</v>
      </c>
      <c r="E180" s="8" t="s">
        <v>312</v>
      </c>
      <c r="F180" s="44">
        <v>624594.77</v>
      </c>
      <c r="G180" s="44">
        <v>624594.77</v>
      </c>
      <c r="H180" s="44">
        <f>F180+G180</f>
        <v>1249189.54</v>
      </c>
      <c r="I180" s="26">
        <v>45292</v>
      </c>
      <c r="J180" s="26">
        <v>45991</v>
      </c>
      <c r="K180" s="53" t="s">
        <v>19</v>
      </c>
      <c r="L180" s="9"/>
      <c r="M180" s="67" t="s">
        <v>95</v>
      </c>
      <c r="N180" s="67" t="s">
        <v>100</v>
      </c>
      <c r="O180" s="68"/>
    </row>
    <row r="181" spans="1:15" s="15" customFormat="1" ht="105" x14ac:dyDescent="0.2">
      <c r="A181" s="10">
        <v>74</v>
      </c>
      <c r="B181" s="8" t="s">
        <v>438</v>
      </c>
      <c r="C181" s="8" t="s">
        <v>439</v>
      </c>
      <c r="D181" s="8" t="s">
        <v>440</v>
      </c>
      <c r="E181" s="8" t="s">
        <v>312</v>
      </c>
      <c r="F181" s="44">
        <v>179578.74</v>
      </c>
      <c r="G181" s="44">
        <v>0</v>
      </c>
      <c r="H181" s="44">
        <f>F181+G181</f>
        <v>179578.74</v>
      </c>
      <c r="I181" s="26">
        <v>45404</v>
      </c>
      <c r="J181" s="26">
        <v>45657</v>
      </c>
      <c r="K181" s="53" t="s">
        <v>441</v>
      </c>
      <c r="L181" s="9"/>
      <c r="M181" s="67" t="s">
        <v>95</v>
      </c>
      <c r="N181" s="67" t="s">
        <v>77</v>
      </c>
      <c r="O181" s="68"/>
    </row>
    <row r="182" spans="1:15" s="15" customFormat="1" ht="105" x14ac:dyDescent="0.2">
      <c r="A182" s="10">
        <v>75</v>
      </c>
      <c r="B182" s="8" t="s">
        <v>438</v>
      </c>
      <c r="C182" s="8" t="s">
        <v>439</v>
      </c>
      <c r="D182" s="8" t="s">
        <v>440</v>
      </c>
      <c r="E182" s="8" t="s">
        <v>312</v>
      </c>
      <c r="F182" s="44">
        <v>183421.46</v>
      </c>
      <c r="G182" s="44">
        <v>0</v>
      </c>
      <c r="H182" s="44">
        <f>F182+G182</f>
        <v>183421.46</v>
      </c>
      <c r="I182" s="26">
        <v>45404</v>
      </c>
      <c r="J182" s="26">
        <v>45657</v>
      </c>
      <c r="K182" s="53" t="s">
        <v>441</v>
      </c>
      <c r="L182" s="9"/>
      <c r="M182" s="67" t="s">
        <v>95</v>
      </c>
      <c r="N182" s="67" t="s">
        <v>77</v>
      </c>
      <c r="O182" s="68"/>
    </row>
    <row r="183" spans="1:15" s="15" customFormat="1" ht="45" x14ac:dyDescent="0.2">
      <c r="A183" s="10">
        <v>76</v>
      </c>
      <c r="B183" s="8" t="s">
        <v>547</v>
      </c>
      <c r="C183" s="8" t="s">
        <v>548</v>
      </c>
      <c r="D183" s="8" t="s">
        <v>549</v>
      </c>
      <c r="E183" s="8" t="s">
        <v>72</v>
      </c>
      <c r="F183" s="44">
        <v>316779</v>
      </c>
      <c r="G183" s="44">
        <v>0</v>
      </c>
      <c r="H183" s="44">
        <f t="shared" ref="H183:H199" si="8">F183+G183</f>
        <v>316779</v>
      </c>
      <c r="I183" s="26">
        <v>45385</v>
      </c>
      <c r="J183" s="26">
        <v>45657</v>
      </c>
      <c r="K183" s="53" t="s">
        <v>12</v>
      </c>
      <c r="L183" s="9" t="s">
        <v>95</v>
      </c>
      <c r="M183" s="67" t="s">
        <v>95</v>
      </c>
      <c r="N183" s="67" t="s">
        <v>77</v>
      </c>
      <c r="O183" s="68"/>
    </row>
    <row r="184" spans="1:15" s="15" customFormat="1" ht="60" x14ac:dyDescent="0.2">
      <c r="A184" s="10">
        <v>77</v>
      </c>
      <c r="B184" s="8" t="s">
        <v>550</v>
      </c>
      <c r="C184" s="8" t="s">
        <v>548</v>
      </c>
      <c r="D184" s="8" t="s">
        <v>549</v>
      </c>
      <c r="E184" s="8" t="s">
        <v>72</v>
      </c>
      <c r="F184" s="44">
        <v>838956</v>
      </c>
      <c r="G184" s="44">
        <v>0</v>
      </c>
      <c r="H184" s="44">
        <f t="shared" si="8"/>
        <v>838956</v>
      </c>
      <c r="I184" s="26">
        <v>45385</v>
      </c>
      <c r="J184" s="26">
        <v>45657</v>
      </c>
      <c r="K184" s="53" t="s">
        <v>12</v>
      </c>
      <c r="L184" s="9" t="s">
        <v>95</v>
      </c>
      <c r="M184" s="67" t="s">
        <v>95</v>
      </c>
      <c r="N184" s="67" t="s">
        <v>77</v>
      </c>
      <c r="O184" s="68"/>
    </row>
    <row r="185" spans="1:15" s="15" customFormat="1" ht="165" x14ac:dyDescent="0.2">
      <c r="A185" s="10">
        <v>78</v>
      </c>
      <c r="B185" s="8" t="s">
        <v>551</v>
      </c>
      <c r="C185" s="8" t="s">
        <v>548</v>
      </c>
      <c r="D185" s="8" t="s">
        <v>549</v>
      </c>
      <c r="E185" s="8" t="s">
        <v>72</v>
      </c>
      <c r="F185" s="44">
        <v>1800000</v>
      </c>
      <c r="G185" s="44">
        <v>0</v>
      </c>
      <c r="H185" s="44">
        <f t="shared" si="8"/>
        <v>1800000</v>
      </c>
      <c r="I185" s="26">
        <v>45385</v>
      </c>
      <c r="J185" s="26">
        <v>45657</v>
      </c>
      <c r="K185" s="53" t="s">
        <v>585</v>
      </c>
      <c r="L185" s="9" t="s">
        <v>95</v>
      </c>
      <c r="M185" s="67" t="s">
        <v>95</v>
      </c>
      <c r="N185" s="67" t="s">
        <v>592</v>
      </c>
      <c r="O185" s="68" t="s">
        <v>583</v>
      </c>
    </row>
    <row r="186" spans="1:15" s="15" customFormat="1" ht="75" x14ac:dyDescent="0.2">
      <c r="A186" s="10">
        <v>79</v>
      </c>
      <c r="B186" s="8" t="s">
        <v>552</v>
      </c>
      <c r="C186" s="8" t="s">
        <v>423</v>
      </c>
      <c r="D186" s="8" t="s">
        <v>549</v>
      </c>
      <c r="E186" s="8" t="s">
        <v>72</v>
      </c>
      <c r="F186" s="44">
        <v>4188580</v>
      </c>
      <c r="G186" s="44">
        <v>0</v>
      </c>
      <c r="H186" s="44">
        <f t="shared" si="8"/>
        <v>4188580</v>
      </c>
      <c r="I186" s="26">
        <v>45385</v>
      </c>
      <c r="J186" s="26">
        <v>45657</v>
      </c>
      <c r="K186" s="53" t="s">
        <v>584</v>
      </c>
      <c r="L186" s="9" t="s">
        <v>95</v>
      </c>
      <c r="M186" s="67" t="s">
        <v>95</v>
      </c>
      <c r="N186" s="67" t="s">
        <v>77</v>
      </c>
      <c r="O186" s="68"/>
    </row>
    <row r="187" spans="1:15" s="15" customFormat="1" ht="105" x14ac:dyDescent="0.2">
      <c r="A187" s="10">
        <v>80</v>
      </c>
      <c r="B187" s="8" t="s">
        <v>553</v>
      </c>
      <c r="C187" s="8" t="s">
        <v>548</v>
      </c>
      <c r="D187" s="8" t="s">
        <v>549</v>
      </c>
      <c r="E187" s="8" t="s">
        <v>72</v>
      </c>
      <c r="F187" s="44">
        <v>149415</v>
      </c>
      <c r="G187" s="44">
        <v>0</v>
      </c>
      <c r="H187" s="44">
        <f t="shared" si="8"/>
        <v>149415</v>
      </c>
      <c r="I187" s="26">
        <v>45512</v>
      </c>
      <c r="J187" s="26">
        <v>45657</v>
      </c>
      <c r="K187" s="53" t="s">
        <v>30</v>
      </c>
      <c r="L187" s="9" t="s">
        <v>95</v>
      </c>
      <c r="M187" s="67" t="s">
        <v>95</v>
      </c>
      <c r="N187" s="67" t="s">
        <v>77</v>
      </c>
      <c r="O187" s="68"/>
    </row>
    <row r="188" spans="1:15" s="15" customFormat="1" ht="105" x14ac:dyDescent="0.2">
      <c r="A188" s="10">
        <v>81</v>
      </c>
      <c r="B188" s="8" t="s">
        <v>554</v>
      </c>
      <c r="C188" s="8" t="s">
        <v>548</v>
      </c>
      <c r="D188" s="8" t="s">
        <v>549</v>
      </c>
      <c r="E188" s="8" t="s">
        <v>72</v>
      </c>
      <c r="F188" s="44">
        <v>188197</v>
      </c>
      <c r="G188" s="44">
        <v>0</v>
      </c>
      <c r="H188" s="44">
        <f t="shared" si="8"/>
        <v>188197</v>
      </c>
      <c r="I188" s="26">
        <v>45512</v>
      </c>
      <c r="J188" s="26">
        <v>45657</v>
      </c>
      <c r="K188" s="53" t="s">
        <v>30</v>
      </c>
      <c r="L188" s="9" t="s">
        <v>95</v>
      </c>
      <c r="M188" s="67" t="s">
        <v>95</v>
      </c>
      <c r="N188" s="67" t="s">
        <v>77</v>
      </c>
      <c r="O188" s="68"/>
    </row>
    <row r="189" spans="1:15" s="15" customFormat="1" ht="105" x14ac:dyDescent="0.2">
      <c r="A189" s="10">
        <v>82</v>
      </c>
      <c r="B189" s="8" t="s">
        <v>555</v>
      </c>
      <c r="C189" s="8" t="s">
        <v>548</v>
      </c>
      <c r="D189" s="8" t="s">
        <v>549</v>
      </c>
      <c r="E189" s="8" t="s">
        <v>72</v>
      </c>
      <c r="F189" s="44">
        <v>222847</v>
      </c>
      <c r="G189" s="44">
        <v>0</v>
      </c>
      <c r="H189" s="44">
        <f t="shared" si="8"/>
        <v>222847</v>
      </c>
      <c r="I189" s="26">
        <v>45512</v>
      </c>
      <c r="J189" s="26">
        <v>45657</v>
      </c>
      <c r="K189" s="53" t="s">
        <v>33</v>
      </c>
      <c r="L189" s="9" t="s">
        <v>95</v>
      </c>
      <c r="M189" s="67" t="s">
        <v>95</v>
      </c>
      <c r="N189" s="67" t="s">
        <v>77</v>
      </c>
      <c r="O189" s="68"/>
    </row>
    <row r="190" spans="1:15" s="15" customFormat="1" ht="105" x14ac:dyDescent="0.2">
      <c r="A190" s="10">
        <v>83</v>
      </c>
      <c r="B190" s="8" t="s">
        <v>556</v>
      </c>
      <c r="C190" s="8" t="s">
        <v>548</v>
      </c>
      <c r="D190" s="8" t="s">
        <v>549</v>
      </c>
      <c r="E190" s="8" t="s">
        <v>72</v>
      </c>
      <c r="F190" s="44">
        <v>110000</v>
      </c>
      <c r="G190" s="44">
        <v>0</v>
      </c>
      <c r="H190" s="44">
        <f t="shared" si="8"/>
        <v>110000</v>
      </c>
      <c r="I190" s="26">
        <v>45512</v>
      </c>
      <c r="J190" s="26">
        <v>45657</v>
      </c>
      <c r="K190" s="53" t="s">
        <v>22</v>
      </c>
      <c r="L190" s="9" t="s">
        <v>95</v>
      </c>
      <c r="M190" s="67" t="s">
        <v>95</v>
      </c>
      <c r="N190" s="67" t="s">
        <v>77</v>
      </c>
      <c r="O190" s="68"/>
    </row>
    <row r="191" spans="1:15" s="15" customFormat="1" ht="120" x14ac:dyDescent="0.2">
      <c r="A191" s="10">
        <v>84</v>
      </c>
      <c r="B191" s="8" t="s">
        <v>557</v>
      </c>
      <c r="C191" s="8" t="s">
        <v>548</v>
      </c>
      <c r="D191" s="8" t="s">
        <v>549</v>
      </c>
      <c r="E191" s="8" t="s">
        <v>72</v>
      </c>
      <c r="F191" s="44">
        <v>31011</v>
      </c>
      <c r="G191" s="44">
        <v>0</v>
      </c>
      <c r="H191" s="44">
        <f t="shared" si="8"/>
        <v>31011</v>
      </c>
      <c r="I191" s="26">
        <v>45512</v>
      </c>
      <c r="J191" s="26">
        <v>45657</v>
      </c>
      <c r="K191" s="53" t="s">
        <v>12</v>
      </c>
      <c r="L191" s="9" t="s">
        <v>95</v>
      </c>
      <c r="M191" s="67" t="s">
        <v>95</v>
      </c>
      <c r="N191" s="67" t="s">
        <v>77</v>
      </c>
      <c r="O191" s="68"/>
    </row>
    <row r="192" spans="1:15" s="15" customFormat="1" ht="195" x14ac:dyDescent="0.2">
      <c r="A192" s="10">
        <v>85</v>
      </c>
      <c r="B192" s="8" t="s">
        <v>558</v>
      </c>
      <c r="C192" s="8" t="s">
        <v>548</v>
      </c>
      <c r="D192" s="8" t="s">
        <v>549</v>
      </c>
      <c r="E192" s="8" t="s">
        <v>72</v>
      </c>
      <c r="F192" s="44">
        <v>309911</v>
      </c>
      <c r="G192" s="44">
        <v>0</v>
      </c>
      <c r="H192" s="44">
        <f t="shared" si="8"/>
        <v>309911</v>
      </c>
      <c r="I192" s="26">
        <v>45512</v>
      </c>
      <c r="J192" s="26">
        <v>45657</v>
      </c>
      <c r="K192" s="53" t="s">
        <v>22</v>
      </c>
      <c r="L192" s="9" t="s">
        <v>95</v>
      </c>
      <c r="M192" s="67" t="s">
        <v>95</v>
      </c>
      <c r="N192" s="67" t="s">
        <v>77</v>
      </c>
      <c r="O192" s="68"/>
    </row>
    <row r="193" spans="1:15" s="15" customFormat="1" ht="105" x14ac:dyDescent="0.2">
      <c r="A193" s="10">
        <v>86</v>
      </c>
      <c r="B193" s="8" t="s">
        <v>562</v>
      </c>
      <c r="C193" s="8" t="s">
        <v>548</v>
      </c>
      <c r="D193" s="8" t="s">
        <v>549</v>
      </c>
      <c r="E193" s="8" t="s">
        <v>72</v>
      </c>
      <c r="F193" s="44">
        <v>395253</v>
      </c>
      <c r="G193" s="44">
        <v>0</v>
      </c>
      <c r="H193" s="44">
        <f t="shared" si="8"/>
        <v>395253</v>
      </c>
      <c r="I193" s="26">
        <v>45581</v>
      </c>
      <c r="J193" s="26">
        <v>45657</v>
      </c>
      <c r="K193" s="53" t="s">
        <v>22</v>
      </c>
      <c r="L193" s="9" t="s">
        <v>95</v>
      </c>
      <c r="M193" s="67" t="s">
        <v>95</v>
      </c>
      <c r="N193" s="67" t="s">
        <v>77</v>
      </c>
      <c r="O193" s="68"/>
    </row>
    <row r="194" spans="1:15" s="15" customFormat="1" ht="105" x14ac:dyDescent="0.2">
      <c r="A194" s="10">
        <v>87</v>
      </c>
      <c r="B194" s="8" t="s">
        <v>563</v>
      </c>
      <c r="C194" s="8" t="s">
        <v>564</v>
      </c>
      <c r="D194" s="8" t="s">
        <v>549</v>
      </c>
      <c r="E194" s="8" t="s">
        <v>72</v>
      </c>
      <c r="F194" s="44">
        <v>165800</v>
      </c>
      <c r="G194" s="44">
        <v>0</v>
      </c>
      <c r="H194" s="44">
        <f t="shared" si="8"/>
        <v>165800</v>
      </c>
      <c r="I194" s="26">
        <v>45574</v>
      </c>
      <c r="J194" s="26">
        <v>45657</v>
      </c>
      <c r="K194" s="53" t="s">
        <v>22</v>
      </c>
      <c r="L194" s="9" t="s">
        <v>95</v>
      </c>
      <c r="M194" s="67" t="s">
        <v>95</v>
      </c>
      <c r="N194" s="67" t="s">
        <v>77</v>
      </c>
      <c r="O194" s="68"/>
    </row>
    <row r="195" spans="1:15" s="15" customFormat="1" ht="105" x14ac:dyDescent="0.2">
      <c r="A195" s="10">
        <v>88</v>
      </c>
      <c r="B195" s="8" t="s">
        <v>565</v>
      </c>
      <c r="C195" s="8" t="s">
        <v>564</v>
      </c>
      <c r="D195" s="8" t="s">
        <v>549</v>
      </c>
      <c r="E195" s="8" t="s">
        <v>72</v>
      </c>
      <c r="F195" s="44">
        <v>119566</v>
      </c>
      <c r="G195" s="44">
        <v>46574</v>
      </c>
      <c r="H195" s="44">
        <f t="shared" si="8"/>
        <v>166140</v>
      </c>
      <c r="I195" s="26">
        <v>45574</v>
      </c>
      <c r="J195" s="26">
        <v>45657</v>
      </c>
      <c r="K195" s="53" t="s">
        <v>22</v>
      </c>
      <c r="L195" s="9" t="s">
        <v>95</v>
      </c>
      <c r="M195" s="67" t="s">
        <v>95</v>
      </c>
      <c r="N195" s="67" t="s">
        <v>77</v>
      </c>
      <c r="O195" s="68"/>
    </row>
    <row r="196" spans="1:15" s="15" customFormat="1" ht="105" x14ac:dyDescent="0.2">
      <c r="A196" s="10">
        <v>89</v>
      </c>
      <c r="B196" s="8" t="s">
        <v>566</v>
      </c>
      <c r="C196" s="8" t="s">
        <v>528</v>
      </c>
      <c r="D196" s="8" t="s">
        <v>549</v>
      </c>
      <c r="E196" s="8" t="s">
        <v>72</v>
      </c>
      <c r="F196" s="44">
        <v>36000</v>
      </c>
      <c r="G196" s="44">
        <v>0</v>
      </c>
      <c r="H196" s="44">
        <f t="shared" si="8"/>
        <v>36000</v>
      </c>
      <c r="I196" s="26">
        <v>45574</v>
      </c>
      <c r="J196" s="26">
        <v>45657</v>
      </c>
      <c r="K196" s="53" t="s">
        <v>30</v>
      </c>
      <c r="L196" s="9" t="s">
        <v>95</v>
      </c>
      <c r="M196" s="67" t="s">
        <v>95</v>
      </c>
      <c r="N196" s="67" t="s">
        <v>592</v>
      </c>
      <c r="O196" s="68" t="s">
        <v>583</v>
      </c>
    </row>
    <row r="197" spans="1:15" s="15" customFormat="1" ht="105" x14ac:dyDescent="0.2">
      <c r="A197" s="10">
        <v>90</v>
      </c>
      <c r="B197" s="8" t="s">
        <v>567</v>
      </c>
      <c r="C197" s="8" t="s">
        <v>528</v>
      </c>
      <c r="D197" s="8" t="s">
        <v>549</v>
      </c>
      <c r="E197" s="8" t="s">
        <v>72</v>
      </c>
      <c r="F197" s="44">
        <v>72000</v>
      </c>
      <c r="G197" s="44">
        <v>0</v>
      </c>
      <c r="H197" s="44">
        <f t="shared" si="8"/>
        <v>72000</v>
      </c>
      <c r="I197" s="26">
        <v>45581</v>
      </c>
      <c r="J197" s="26">
        <v>45657</v>
      </c>
      <c r="K197" s="53" t="s">
        <v>30</v>
      </c>
      <c r="L197" s="9" t="s">
        <v>95</v>
      </c>
      <c r="M197" s="67" t="s">
        <v>95</v>
      </c>
      <c r="N197" s="67" t="s">
        <v>592</v>
      </c>
      <c r="O197" s="68" t="s">
        <v>583</v>
      </c>
    </row>
    <row r="198" spans="1:15" s="15" customFormat="1" ht="105" x14ac:dyDescent="0.2">
      <c r="A198" s="10">
        <v>91</v>
      </c>
      <c r="B198" s="8" t="s">
        <v>425</v>
      </c>
      <c r="C198" s="8" t="s">
        <v>423</v>
      </c>
      <c r="D198" s="8" t="s">
        <v>549</v>
      </c>
      <c r="E198" s="8" t="s">
        <v>72</v>
      </c>
      <c r="F198" s="44">
        <v>1168635</v>
      </c>
      <c r="G198" s="44">
        <v>0</v>
      </c>
      <c r="H198" s="44">
        <f t="shared" si="8"/>
        <v>1168635</v>
      </c>
      <c r="I198" s="26">
        <v>45624</v>
      </c>
      <c r="J198" s="26">
        <v>45657</v>
      </c>
      <c r="K198" s="53" t="s">
        <v>30</v>
      </c>
      <c r="L198" s="9" t="s">
        <v>95</v>
      </c>
      <c r="M198" s="67" t="s">
        <v>95</v>
      </c>
      <c r="N198" s="67" t="s">
        <v>77</v>
      </c>
      <c r="O198" s="68"/>
    </row>
    <row r="199" spans="1:15" s="15" customFormat="1" ht="105" x14ac:dyDescent="0.2">
      <c r="A199" s="10">
        <v>92</v>
      </c>
      <c r="B199" s="8" t="s">
        <v>568</v>
      </c>
      <c r="C199" s="8" t="s">
        <v>564</v>
      </c>
      <c r="D199" s="8" t="s">
        <v>549</v>
      </c>
      <c r="E199" s="8" t="s">
        <v>72</v>
      </c>
      <c r="F199" s="44">
        <v>25691641</v>
      </c>
      <c r="G199" s="44">
        <v>1506558</v>
      </c>
      <c r="H199" s="44">
        <f t="shared" si="8"/>
        <v>27198199</v>
      </c>
      <c r="I199" s="26">
        <v>45385</v>
      </c>
      <c r="J199" s="26">
        <v>45657</v>
      </c>
      <c r="K199" s="53" t="s">
        <v>30</v>
      </c>
      <c r="L199" s="9" t="s">
        <v>95</v>
      </c>
      <c r="M199" s="67" t="s">
        <v>95</v>
      </c>
      <c r="N199" s="67" t="s">
        <v>77</v>
      </c>
      <c r="O199" s="68"/>
    </row>
    <row r="200" spans="1:15" s="9" customFormat="1" ht="27" customHeight="1" x14ac:dyDescent="0.2">
      <c r="A200" s="1"/>
      <c r="B200" s="8"/>
      <c r="C200" s="8"/>
      <c r="D200" s="8"/>
      <c r="E200" s="54" t="s">
        <v>4</v>
      </c>
      <c r="F200" s="55">
        <f>SUM(F108:F199)</f>
        <v>57984728.549999997</v>
      </c>
      <c r="G200" s="55">
        <f t="shared" ref="G200:H200" si="9">SUM(G108:G199)</f>
        <v>9577247.3499999996</v>
      </c>
      <c r="H200" s="55">
        <f t="shared" si="9"/>
        <v>67545775.900000006</v>
      </c>
      <c r="I200" s="49"/>
      <c r="J200" s="29"/>
      <c r="K200" s="8"/>
      <c r="L200" s="14"/>
      <c r="M200" s="45"/>
      <c r="N200" s="93"/>
      <c r="O200" s="94"/>
    </row>
    <row r="201" spans="1:15" x14ac:dyDescent="0.2">
      <c r="A201" s="32"/>
    </row>
    <row r="202" spans="1:15" x14ac:dyDescent="0.2">
      <c r="A202" s="32"/>
    </row>
    <row r="203" spans="1:15" x14ac:dyDescent="0.2">
      <c r="A203" s="32"/>
    </row>
    <row r="204" spans="1:15" x14ac:dyDescent="0.2">
      <c r="A204" s="32"/>
    </row>
    <row r="205" spans="1:15" x14ac:dyDescent="0.2">
      <c r="A205" s="32"/>
    </row>
  </sheetData>
  <sheetProtection algorithmName="SHA-512" hashValue="nkOAC/PcmAlQmyMRnGOWy8m/Mjy73oY6QAYUe0Bb9wJkDDTRQnkscQ3A8QPNmHLXuOPWN+Jg0tmW3pQo1vDLIg==" saltValue="v5I6SvSfuKosv35Z5sR8DQ==" spinCount="100000" sheet="1" formatCells="0" formatColumns="0" formatRows="0" insertColumns="0" insertRows="0" insertHyperlinks="0" deleteColumns="0" deleteRows="0"/>
  <mergeCells count="22">
    <mergeCell ref="A8:O8"/>
    <mergeCell ref="O4:O5"/>
    <mergeCell ref="I6:J6"/>
    <mergeCell ref="I7:J7"/>
    <mergeCell ref="M4:M5"/>
    <mergeCell ref="N4:N5"/>
    <mergeCell ref="N200:O200"/>
    <mergeCell ref="A106:XFD106"/>
    <mergeCell ref="M105:N105"/>
    <mergeCell ref="A107:O107"/>
    <mergeCell ref="N1:O1"/>
    <mergeCell ref="A2:K2"/>
    <mergeCell ref="H4:H5"/>
    <mergeCell ref="G4:G5"/>
    <mergeCell ref="K4:K5"/>
    <mergeCell ref="A4:A5"/>
    <mergeCell ref="E4:E5"/>
    <mergeCell ref="F4:F5"/>
    <mergeCell ref="C4:C5"/>
    <mergeCell ref="B4:B5"/>
    <mergeCell ref="D4:D5"/>
    <mergeCell ref="I4:J5"/>
  </mergeCells>
  <phoneticPr fontId="2" type="noConversion"/>
  <printOptions horizontalCentered="1"/>
  <pageMargins left="0.19685039370078741" right="0.19685039370078741" top="0.59055118110236227" bottom="0.59055118110236227" header="0.19685039370078741" footer="0.31496062992125984"/>
  <pageSetup paperSize="9" scale="33" fitToHeight="10" orientation="landscape" cellComments="asDisplayed" r:id="rId1"/>
  <headerFooter alignWithMargins="0">
    <oddFooter>Strona &amp;P z &amp;N</oddFooter>
  </headerFooter>
  <rowBreaks count="1" manualBreakCount="1">
    <brk id="17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Q140"/>
  <sheetViews>
    <sheetView view="pageBreakPreview" topLeftCell="A97" zoomScale="70" zoomScaleNormal="70" zoomScaleSheetLayoutView="70" workbookViewId="0">
      <selection activeCell="G98" sqref="G98"/>
    </sheetView>
  </sheetViews>
  <sheetFormatPr defaultRowHeight="15" x14ac:dyDescent="0.2"/>
  <cols>
    <col min="1" max="1" width="5.42578125" style="27" customWidth="1"/>
    <col min="2" max="2" width="31.5703125" style="27" customWidth="1"/>
    <col min="3" max="3" width="19.85546875" style="27" customWidth="1"/>
    <col min="4" max="4" width="30.5703125" style="27" customWidth="1"/>
    <col min="5" max="5" width="18" style="27" customWidth="1"/>
    <col min="6" max="6" width="29.85546875" style="27" customWidth="1"/>
    <col min="7" max="7" width="24" style="27" customWidth="1"/>
    <col min="8" max="8" width="30.7109375" style="27" customWidth="1"/>
    <col min="9" max="9" width="26.42578125" style="27" customWidth="1"/>
    <col min="10" max="10" width="28.7109375" style="27" customWidth="1"/>
    <col min="11" max="11" width="15.28515625" style="27" customWidth="1"/>
    <col min="12" max="12" width="22.85546875" style="27" customWidth="1"/>
    <col min="13" max="14" width="16.7109375" style="27" customWidth="1"/>
    <col min="15" max="15" width="8.85546875" style="27"/>
    <col min="16" max="16384" width="9.140625" style="27"/>
  </cols>
  <sheetData>
    <row r="1" spans="1:17" ht="15.75" x14ac:dyDescent="0.25">
      <c r="M1" s="109" t="s">
        <v>66</v>
      </c>
      <c r="N1" s="109"/>
    </row>
    <row r="2" spans="1:17" s="9" customFormat="1" ht="21" customHeight="1" x14ac:dyDescent="0.2">
      <c r="A2" s="96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1"/>
      <c r="N2" s="1"/>
      <c r="O2" s="1"/>
    </row>
    <row r="3" spans="1:17" s="9" customFormat="1" ht="15.75" x14ac:dyDescent="0.2">
      <c r="A3" s="34"/>
      <c r="F3" s="85"/>
      <c r="G3" s="85"/>
      <c r="L3" s="35"/>
      <c r="M3" s="16"/>
      <c r="N3" s="16"/>
    </row>
    <row r="4" spans="1:17" s="9" customFormat="1" ht="15" customHeight="1" x14ac:dyDescent="0.2">
      <c r="A4" s="106" t="s">
        <v>1</v>
      </c>
      <c r="B4" s="106" t="s">
        <v>2</v>
      </c>
      <c r="C4" s="106" t="s">
        <v>3</v>
      </c>
      <c r="D4" s="106" t="s">
        <v>38</v>
      </c>
      <c r="E4" s="106" t="s">
        <v>7</v>
      </c>
      <c r="F4" s="106" t="s">
        <v>0</v>
      </c>
      <c r="G4" s="106"/>
      <c r="H4" s="106" t="s">
        <v>51</v>
      </c>
      <c r="I4" s="107" t="s">
        <v>37</v>
      </c>
      <c r="J4" s="106" t="s">
        <v>42</v>
      </c>
      <c r="K4" s="106"/>
      <c r="L4" s="106" t="s">
        <v>44</v>
      </c>
      <c r="M4" s="112" t="s">
        <v>45</v>
      </c>
      <c r="N4" s="106" t="s">
        <v>5</v>
      </c>
      <c r="O4" s="1"/>
    </row>
    <row r="5" spans="1:17" s="9" customFormat="1" ht="57.75" customHeight="1" x14ac:dyDescent="0.2">
      <c r="A5" s="106"/>
      <c r="B5" s="106"/>
      <c r="C5" s="106"/>
      <c r="D5" s="106"/>
      <c r="E5" s="106"/>
      <c r="F5" s="41" t="s">
        <v>40</v>
      </c>
      <c r="G5" s="40" t="s">
        <v>433</v>
      </c>
      <c r="H5" s="106"/>
      <c r="I5" s="108"/>
      <c r="J5" s="106"/>
      <c r="K5" s="106"/>
      <c r="L5" s="111"/>
      <c r="M5" s="113"/>
      <c r="N5" s="106"/>
      <c r="O5" s="1"/>
    </row>
    <row r="6" spans="1:17" s="1" customFormat="1" ht="18" customHeight="1" x14ac:dyDescent="0.2">
      <c r="A6" s="11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01">
        <v>10</v>
      </c>
      <c r="K6" s="102"/>
      <c r="L6" s="18">
        <v>11</v>
      </c>
      <c r="M6" s="38">
        <v>12</v>
      </c>
      <c r="N6" s="38">
        <v>13</v>
      </c>
      <c r="O6" s="38"/>
    </row>
    <row r="7" spans="1:17" s="1" customFormat="1" ht="137.25" customHeight="1" x14ac:dyDescent="0.2">
      <c r="A7" s="23"/>
      <c r="B7" s="20" t="s">
        <v>50</v>
      </c>
      <c r="C7" s="20" t="s">
        <v>63</v>
      </c>
      <c r="D7" s="20" t="s">
        <v>39</v>
      </c>
      <c r="E7" s="20" t="s">
        <v>65</v>
      </c>
      <c r="F7" s="20" t="s">
        <v>50</v>
      </c>
      <c r="G7" s="20" t="s">
        <v>41</v>
      </c>
      <c r="H7" s="20" t="s">
        <v>52</v>
      </c>
      <c r="I7" s="20" t="s">
        <v>64</v>
      </c>
      <c r="J7" s="81" t="s">
        <v>43</v>
      </c>
      <c r="K7" s="82"/>
      <c r="L7" s="20" t="s">
        <v>54</v>
      </c>
      <c r="M7" s="20" t="s">
        <v>55</v>
      </c>
      <c r="N7" s="21"/>
      <c r="O7" s="38"/>
    </row>
    <row r="8" spans="1:17" s="9" customFormat="1" ht="90" x14ac:dyDescent="0.2">
      <c r="A8" s="8">
        <v>1</v>
      </c>
      <c r="B8" s="8" t="s">
        <v>70</v>
      </c>
      <c r="C8" s="8" t="s">
        <v>76</v>
      </c>
      <c r="D8" s="8" t="s">
        <v>71</v>
      </c>
      <c r="E8" s="8" t="s">
        <v>72</v>
      </c>
      <c r="F8" s="44">
        <v>5600</v>
      </c>
      <c r="G8" s="44">
        <v>0</v>
      </c>
      <c r="H8" s="44">
        <v>0</v>
      </c>
      <c r="I8" s="44">
        <f>F8+G8+H8</f>
        <v>5600</v>
      </c>
      <c r="J8" s="26">
        <v>45453</v>
      </c>
      <c r="K8" s="26">
        <v>45530</v>
      </c>
      <c r="L8" s="71" t="s">
        <v>14</v>
      </c>
      <c r="M8" s="8" t="s">
        <v>73</v>
      </c>
      <c r="N8" s="69"/>
      <c r="Q8" s="42"/>
    </row>
    <row r="9" spans="1:17" s="9" customFormat="1" ht="90" x14ac:dyDescent="0.2">
      <c r="A9" s="8">
        <v>2</v>
      </c>
      <c r="B9" s="8" t="s">
        <v>74</v>
      </c>
      <c r="C9" s="8" t="s">
        <v>76</v>
      </c>
      <c r="D9" s="8" t="s">
        <v>71</v>
      </c>
      <c r="E9" s="8" t="s">
        <v>72</v>
      </c>
      <c r="F9" s="44">
        <v>8000</v>
      </c>
      <c r="G9" s="44">
        <v>0</v>
      </c>
      <c r="H9" s="44">
        <v>0</v>
      </c>
      <c r="I9" s="44">
        <f>F9+G9+H9</f>
        <v>8000</v>
      </c>
      <c r="J9" s="26">
        <v>45453</v>
      </c>
      <c r="K9" s="26">
        <v>45530</v>
      </c>
      <c r="L9" s="71" t="s">
        <v>14</v>
      </c>
      <c r="M9" s="8" t="s">
        <v>73</v>
      </c>
      <c r="N9" s="69"/>
      <c r="Q9" s="42"/>
    </row>
    <row r="10" spans="1:17" s="9" customFormat="1" ht="90" x14ac:dyDescent="0.2">
      <c r="A10" s="8">
        <v>3</v>
      </c>
      <c r="B10" s="8" t="s">
        <v>84</v>
      </c>
      <c r="C10" s="8" t="s">
        <v>79</v>
      </c>
      <c r="D10" s="8" t="s">
        <v>85</v>
      </c>
      <c r="E10" s="8" t="s">
        <v>81</v>
      </c>
      <c r="F10" s="44">
        <v>992926.96</v>
      </c>
      <c r="G10" s="44">
        <v>5626586.0499999998</v>
      </c>
      <c r="H10" s="44">
        <v>0</v>
      </c>
      <c r="I10" s="44">
        <v>6619513.0099999998</v>
      </c>
      <c r="J10" s="26">
        <v>45078</v>
      </c>
      <c r="K10" s="26">
        <v>45657</v>
      </c>
      <c r="L10" s="71" t="s">
        <v>20</v>
      </c>
      <c r="M10" s="8" t="s">
        <v>73</v>
      </c>
      <c r="N10" s="69"/>
      <c r="Q10" s="42"/>
    </row>
    <row r="11" spans="1:17" s="9" customFormat="1" ht="135" x14ac:dyDescent="0.2">
      <c r="A11" s="8">
        <v>4</v>
      </c>
      <c r="B11" s="8" t="s">
        <v>436</v>
      </c>
      <c r="C11" s="8" t="s">
        <v>88</v>
      </c>
      <c r="D11" s="8" t="s">
        <v>89</v>
      </c>
      <c r="E11" s="8" t="s">
        <v>90</v>
      </c>
      <c r="F11" s="44">
        <v>7130</v>
      </c>
      <c r="G11" s="44">
        <v>0</v>
      </c>
      <c r="H11" s="44">
        <v>0</v>
      </c>
      <c r="I11" s="44">
        <f>F11+G11+H11</f>
        <v>7130</v>
      </c>
      <c r="J11" s="26">
        <v>45376</v>
      </c>
      <c r="K11" s="26">
        <v>45499</v>
      </c>
      <c r="L11" s="71" t="s">
        <v>12</v>
      </c>
      <c r="M11" s="8" t="s">
        <v>73</v>
      </c>
      <c r="N11" s="69"/>
      <c r="Q11" s="42"/>
    </row>
    <row r="12" spans="1:17" s="9" customFormat="1" ht="60" x14ac:dyDescent="0.2">
      <c r="A12" s="8">
        <v>5</v>
      </c>
      <c r="B12" s="8" t="s">
        <v>600</v>
      </c>
      <c r="C12" s="8" t="s">
        <v>599</v>
      </c>
      <c r="D12" s="8" t="s">
        <v>601</v>
      </c>
      <c r="E12" s="8" t="s">
        <v>103</v>
      </c>
      <c r="F12" s="44">
        <v>14170</v>
      </c>
      <c r="G12" s="44">
        <v>0</v>
      </c>
      <c r="H12" s="44">
        <v>3552</v>
      </c>
      <c r="I12" s="44">
        <f>F12+G12+H12</f>
        <v>17722</v>
      </c>
      <c r="J12" s="26">
        <v>45383</v>
      </c>
      <c r="K12" s="26">
        <v>45626</v>
      </c>
      <c r="L12" s="71" t="s">
        <v>12</v>
      </c>
      <c r="M12" s="8" t="s">
        <v>73</v>
      </c>
      <c r="N12" s="69"/>
      <c r="Q12" s="42"/>
    </row>
    <row r="13" spans="1:17" s="9" customFormat="1" ht="195" x14ac:dyDescent="0.2">
      <c r="A13" s="8">
        <v>6</v>
      </c>
      <c r="B13" s="8" t="s">
        <v>164</v>
      </c>
      <c r="C13" s="8" t="s">
        <v>121</v>
      </c>
      <c r="D13" s="8" t="s">
        <v>165</v>
      </c>
      <c r="E13" s="8" t="s">
        <v>166</v>
      </c>
      <c r="F13" s="44">
        <v>20121.900000000001</v>
      </c>
      <c r="G13" s="44">
        <v>171036.14</v>
      </c>
      <c r="H13" s="44">
        <v>30600.19</v>
      </c>
      <c r="I13" s="44">
        <v>221758.23</v>
      </c>
      <c r="J13" s="26">
        <v>43831</v>
      </c>
      <c r="K13" s="26">
        <v>45107</v>
      </c>
      <c r="L13" s="71" t="s">
        <v>11</v>
      </c>
      <c r="M13" s="8" t="s">
        <v>73</v>
      </c>
      <c r="N13" s="69"/>
      <c r="Q13" s="42"/>
    </row>
    <row r="14" spans="1:17" s="9" customFormat="1" ht="105" x14ac:dyDescent="0.2">
      <c r="A14" s="8">
        <v>7</v>
      </c>
      <c r="B14" s="8" t="s">
        <v>152</v>
      </c>
      <c r="C14" s="8" t="s">
        <v>121</v>
      </c>
      <c r="D14" s="8" t="s">
        <v>153</v>
      </c>
      <c r="E14" s="8" t="s">
        <v>135</v>
      </c>
      <c r="F14" s="44">
        <v>111000</v>
      </c>
      <c r="G14" s="44">
        <v>0</v>
      </c>
      <c r="H14" s="44">
        <v>37000</v>
      </c>
      <c r="I14" s="44">
        <v>148000</v>
      </c>
      <c r="J14" s="26" t="s">
        <v>154</v>
      </c>
      <c r="K14" s="26" t="s">
        <v>155</v>
      </c>
      <c r="L14" s="71" t="s">
        <v>21</v>
      </c>
      <c r="M14" s="8" t="s">
        <v>73</v>
      </c>
      <c r="N14" s="69"/>
      <c r="Q14" s="42"/>
    </row>
    <row r="15" spans="1:17" s="9" customFormat="1" ht="105" x14ac:dyDescent="0.2">
      <c r="A15" s="8">
        <v>8</v>
      </c>
      <c r="B15" s="8" t="s">
        <v>156</v>
      </c>
      <c r="C15" s="8" t="s">
        <v>121</v>
      </c>
      <c r="D15" s="8" t="s">
        <v>157</v>
      </c>
      <c r="E15" s="8" t="s">
        <v>158</v>
      </c>
      <c r="F15" s="44">
        <v>34800</v>
      </c>
      <c r="G15" s="44">
        <v>0</v>
      </c>
      <c r="H15" s="44">
        <v>6000</v>
      </c>
      <c r="I15" s="44">
        <v>40800</v>
      </c>
      <c r="J15" s="26" t="s">
        <v>159</v>
      </c>
      <c r="K15" s="26" t="s">
        <v>160</v>
      </c>
      <c r="L15" s="71" t="s">
        <v>21</v>
      </c>
      <c r="M15" s="8" t="s">
        <v>73</v>
      </c>
      <c r="N15" s="69"/>
      <c r="Q15" s="42"/>
    </row>
    <row r="16" spans="1:17" s="9" customFormat="1" ht="90" x14ac:dyDescent="0.2">
      <c r="A16" s="8">
        <v>9</v>
      </c>
      <c r="B16" s="8" t="s">
        <v>167</v>
      </c>
      <c r="C16" s="8" t="s">
        <v>121</v>
      </c>
      <c r="D16" s="8" t="s">
        <v>168</v>
      </c>
      <c r="E16" s="8" t="s">
        <v>169</v>
      </c>
      <c r="F16" s="44">
        <v>28683</v>
      </c>
      <c r="G16" s="44">
        <v>0</v>
      </c>
      <c r="H16" s="44">
        <v>11284</v>
      </c>
      <c r="I16" s="44">
        <v>39967</v>
      </c>
      <c r="J16" s="26">
        <v>45446</v>
      </c>
      <c r="K16" s="26" t="s">
        <v>170</v>
      </c>
      <c r="L16" s="71" t="s">
        <v>23</v>
      </c>
      <c r="M16" s="8" t="s">
        <v>73</v>
      </c>
      <c r="N16" s="69"/>
      <c r="Q16" s="42"/>
    </row>
    <row r="17" spans="1:17" s="9" customFormat="1" ht="105" x14ac:dyDescent="0.2">
      <c r="A17" s="8">
        <v>10</v>
      </c>
      <c r="B17" s="8" t="s">
        <v>518</v>
      </c>
      <c r="C17" s="8" t="s">
        <v>121</v>
      </c>
      <c r="D17" s="8" t="s">
        <v>519</v>
      </c>
      <c r="E17" s="8" t="s">
        <v>112</v>
      </c>
      <c r="F17" s="44">
        <v>100000</v>
      </c>
      <c r="G17" s="44">
        <v>0</v>
      </c>
      <c r="H17" s="44">
        <v>704559.9</v>
      </c>
      <c r="I17" s="44">
        <f>F17+G17+H17</f>
        <v>804559.9</v>
      </c>
      <c r="J17" s="26">
        <v>44986</v>
      </c>
      <c r="K17" s="26">
        <v>45291</v>
      </c>
      <c r="L17" s="71" t="s">
        <v>21</v>
      </c>
      <c r="M17" s="8" t="s">
        <v>73</v>
      </c>
      <c r="N17" s="69"/>
      <c r="Q17" s="42"/>
    </row>
    <row r="18" spans="1:17" s="9" customFormat="1" ht="105" x14ac:dyDescent="0.2">
      <c r="A18" s="8">
        <v>11</v>
      </c>
      <c r="B18" s="8" t="s">
        <v>520</v>
      </c>
      <c r="C18" s="8" t="s">
        <v>121</v>
      </c>
      <c r="D18" s="8" t="s">
        <v>201</v>
      </c>
      <c r="E18" s="8" t="s">
        <v>112</v>
      </c>
      <c r="F18" s="44">
        <v>268000</v>
      </c>
      <c r="G18" s="44">
        <v>0</v>
      </c>
      <c r="H18" s="44">
        <v>94162.16</v>
      </c>
      <c r="I18" s="44">
        <f>F18+G18+H18</f>
        <v>362162.16000000003</v>
      </c>
      <c r="J18" s="26">
        <v>45396</v>
      </c>
      <c r="K18" s="26">
        <v>45292</v>
      </c>
      <c r="L18" s="71" t="s">
        <v>21</v>
      </c>
      <c r="M18" s="8" t="s">
        <v>95</v>
      </c>
      <c r="N18" s="69"/>
      <c r="Q18" s="42"/>
    </row>
    <row r="19" spans="1:17" s="9" customFormat="1" ht="60" x14ac:dyDescent="0.2">
      <c r="A19" s="8">
        <v>12</v>
      </c>
      <c r="B19" s="8" t="s">
        <v>521</v>
      </c>
      <c r="C19" s="8" t="s">
        <v>522</v>
      </c>
      <c r="D19" s="8" t="s">
        <v>271</v>
      </c>
      <c r="E19" s="8" t="s">
        <v>79</v>
      </c>
      <c r="F19" s="44">
        <v>7416</v>
      </c>
      <c r="G19" s="44">
        <v>0</v>
      </c>
      <c r="H19" s="44">
        <v>1854</v>
      </c>
      <c r="I19" s="44">
        <v>9270</v>
      </c>
      <c r="J19" s="26">
        <v>45450</v>
      </c>
      <c r="K19" s="26" t="s">
        <v>523</v>
      </c>
      <c r="L19" s="71" t="s">
        <v>12</v>
      </c>
      <c r="M19" s="8" t="s">
        <v>73</v>
      </c>
      <c r="N19" s="69"/>
      <c r="Q19" s="42"/>
    </row>
    <row r="20" spans="1:17" s="9" customFormat="1" ht="105" x14ac:dyDescent="0.2">
      <c r="A20" s="8">
        <v>13</v>
      </c>
      <c r="B20" s="8" t="s">
        <v>147</v>
      </c>
      <c r="C20" s="8" t="s">
        <v>121</v>
      </c>
      <c r="D20" s="8" t="s">
        <v>148</v>
      </c>
      <c r="E20" s="8" t="s">
        <v>149</v>
      </c>
      <c r="F20" s="44">
        <v>30000</v>
      </c>
      <c r="G20" s="44">
        <v>0</v>
      </c>
      <c r="H20" s="44">
        <v>1600</v>
      </c>
      <c r="I20" s="44">
        <v>31600</v>
      </c>
      <c r="J20" s="26">
        <v>45460</v>
      </c>
      <c r="K20" s="26">
        <v>45657</v>
      </c>
      <c r="L20" s="71" t="s">
        <v>21</v>
      </c>
      <c r="M20" s="8" t="s">
        <v>73</v>
      </c>
      <c r="N20" s="69"/>
      <c r="Q20" s="42"/>
    </row>
    <row r="21" spans="1:17" s="9" customFormat="1" ht="105" x14ac:dyDescent="0.2">
      <c r="A21" s="8">
        <v>14</v>
      </c>
      <c r="B21" s="8" t="s">
        <v>175</v>
      </c>
      <c r="C21" s="8" t="s">
        <v>172</v>
      </c>
      <c r="D21" s="8" t="s">
        <v>176</v>
      </c>
      <c r="E21" s="8" t="s">
        <v>177</v>
      </c>
      <c r="F21" s="44">
        <v>38500</v>
      </c>
      <c r="G21" s="44">
        <v>0</v>
      </c>
      <c r="H21" s="44">
        <v>0</v>
      </c>
      <c r="I21" s="44">
        <f t="shared" ref="I21:I27" si="0">F21+G21+H21</f>
        <v>38500</v>
      </c>
      <c r="J21" s="26">
        <v>45444</v>
      </c>
      <c r="K21" s="26">
        <v>45596</v>
      </c>
      <c r="L21" s="71" t="s">
        <v>21</v>
      </c>
      <c r="M21" s="8" t="s">
        <v>73</v>
      </c>
      <c r="N21" s="69"/>
      <c r="Q21" s="42"/>
    </row>
    <row r="22" spans="1:17" s="9" customFormat="1" ht="105" x14ac:dyDescent="0.2">
      <c r="A22" s="8">
        <v>15</v>
      </c>
      <c r="B22" s="8" t="s">
        <v>178</v>
      </c>
      <c r="C22" s="8" t="s">
        <v>172</v>
      </c>
      <c r="D22" s="8" t="s">
        <v>179</v>
      </c>
      <c r="E22" s="8" t="s">
        <v>180</v>
      </c>
      <c r="F22" s="44">
        <v>6000</v>
      </c>
      <c r="G22" s="44">
        <v>0</v>
      </c>
      <c r="H22" s="44">
        <v>2036</v>
      </c>
      <c r="I22" s="44">
        <f t="shared" si="0"/>
        <v>8036</v>
      </c>
      <c r="J22" s="26">
        <v>45352</v>
      </c>
      <c r="K22" s="26">
        <v>45656</v>
      </c>
      <c r="L22" s="71" t="s">
        <v>21</v>
      </c>
      <c r="M22" s="8" t="s">
        <v>73</v>
      </c>
      <c r="N22" s="69"/>
      <c r="Q22" s="42"/>
    </row>
    <row r="23" spans="1:17" s="9" customFormat="1" ht="105" x14ac:dyDescent="0.2">
      <c r="A23" s="8">
        <v>16</v>
      </c>
      <c r="B23" s="8" t="s">
        <v>181</v>
      </c>
      <c r="C23" s="8" t="s">
        <v>172</v>
      </c>
      <c r="D23" s="8" t="s">
        <v>179</v>
      </c>
      <c r="E23" s="8" t="s">
        <v>180</v>
      </c>
      <c r="F23" s="44">
        <v>5000</v>
      </c>
      <c r="G23" s="44">
        <v>0</v>
      </c>
      <c r="H23" s="44">
        <v>6500</v>
      </c>
      <c r="I23" s="44">
        <f t="shared" si="0"/>
        <v>11500</v>
      </c>
      <c r="J23" s="26">
        <v>45355</v>
      </c>
      <c r="K23" s="26">
        <v>45639</v>
      </c>
      <c r="L23" s="71" t="s">
        <v>21</v>
      </c>
      <c r="M23" s="8" t="s">
        <v>73</v>
      </c>
      <c r="N23" s="69"/>
      <c r="Q23" s="42"/>
    </row>
    <row r="24" spans="1:17" s="9" customFormat="1" ht="105" x14ac:dyDescent="0.2">
      <c r="A24" s="8">
        <v>17</v>
      </c>
      <c r="B24" s="8" t="s">
        <v>182</v>
      </c>
      <c r="C24" s="8" t="s">
        <v>172</v>
      </c>
      <c r="D24" s="8" t="s">
        <v>183</v>
      </c>
      <c r="E24" s="8" t="s">
        <v>180</v>
      </c>
      <c r="F24" s="44">
        <v>11900</v>
      </c>
      <c r="G24" s="44">
        <v>0</v>
      </c>
      <c r="H24" s="44">
        <v>14700</v>
      </c>
      <c r="I24" s="44">
        <f t="shared" si="0"/>
        <v>26600</v>
      </c>
      <c r="J24" s="26">
        <v>45352</v>
      </c>
      <c r="K24" s="26">
        <v>45657</v>
      </c>
      <c r="L24" s="71" t="s">
        <v>21</v>
      </c>
      <c r="M24" s="8" t="s">
        <v>73</v>
      </c>
      <c r="N24" s="69"/>
      <c r="Q24" s="42"/>
    </row>
    <row r="25" spans="1:17" s="9" customFormat="1" ht="105" x14ac:dyDescent="0.2">
      <c r="A25" s="8">
        <v>18</v>
      </c>
      <c r="B25" s="8" t="s">
        <v>191</v>
      </c>
      <c r="C25" s="8" t="s">
        <v>172</v>
      </c>
      <c r="D25" s="8" t="s">
        <v>183</v>
      </c>
      <c r="E25" s="8" t="s">
        <v>180</v>
      </c>
      <c r="F25" s="44">
        <v>28000</v>
      </c>
      <c r="G25" s="44">
        <v>0</v>
      </c>
      <c r="H25" s="44">
        <v>19000</v>
      </c>
      <c r="I25" s="44">
        <f t="shared" si="0"/>
        <v>47000</v>
      </c>
      <c r="J25" s="26">
        <v>44928</v>
      </c>
      <c r="K25" s="26">
        <v>45657</v>
      </c>
      <c r="L25" s="71" t="s">
        <v>21</v>
      </c>
      <c r="M25" s="8" t="s">
        <v>73</v>
      </c>
      <c r="N25" s="69"/>
      <c r="Q25" s="42"/>
    </row>
    <row r="26" spans="1:17" s="9" customFormat="1" ht="105" x14ac:dyDescent="0.2">
      <c r="A26" s="8">
        <v>19</v>
      </c>
      <c r="B26" s="8" t="s">
        <v>184</v>
      </c>
      <c r="C26" s="8" t="s">
        <v>172</v>
      </c>
      <c r="D26" s="8" t="s">
        <v>185</v>
      </c>
      <c r="E26" s="8" t="s">
        <v>180</v>
      </c>
      <c r="F26" s="44">
        <v>64615</v>
      </c>
      <c r="G26" s="44">
        <v>0</v>
      </c>
      <c r="H26" s="44">
        <v>119999.29</v>
      </c>
      <c r="I26" s="44">
        <f t="shared" si="0"/>
        <v>184614.28999999998</v>
      </c>
      <c r="J26" s="26">
        <v>45520</v>
      </c>
      <c r="K26" s="26">
        <v>45626</v>
      </c>
      <c r="L26" s="71" t="s">
        <v>21</v>
      </c>
      <c r="M26" s="8" t="s">
        <v>73</v>
      </c>
      <c r="N26" s="69"/>
      <c r="Q26" s="42"/>
    </row>
    <row r="27" spans="1:17" s="9" customFormat="1" ht="105" x14ac:dyDescent="0.2">
      <c r="A27" s="8">
        <v>20</v>
      </c>
      <c r="B27" s="8" t="s">
        <v>184</v>
      </c>
      <c r="C27" s="8" t="s">
        <v>172</v>
      </c>
      <c r="D27" s="8" t="s">
        <v>185</v>
      </c>
      <c r="E27" s="8" t="s">
        <v>180</v>
      </c>
      <c r="F27" s="44">
        <v>5384</v>
      </c>
      <c r="G27" s="44">
        <v>0</v>
      </c>
      <c r="H27" s="44">
        <v>10000</v>
      </c>
      <c r="I27" s="44">
        <f t="shared" si="0"/>
        <v>15384</v>
      </c>
      <c r="J27" s="26">
        <v>45615</v>
      </c>
      <c r="K27" s="26">
        <v>45626</v>
      </c>
      <c r="L27" s="71" t="s">
        <v>21</v>
      </c>
      <c r="M27" s="8" t="s">
        <v>73</v>
      </c>
      <c r="N27" s="69"/>
      <c r="Q27" s="42"/>
    </row>
    <row r="28" spans="1:17" s="9" customFormat="1" ht="105" x14ac:dyDescent="0.2">
      <c r="A28" s="8">
        <v>21</v>
      </c>
      <c r="B28" s="8" t="s">
        <v>215</v>
      </c>
      <c r="C28" s="8" t="s">
        <v>193</v>
      </c>
      <c r="D28" s="8" t="s">
        <v>194</v>
      </c>
      <c r="E28" s="8" t="s">
        <v>216</v>
      </c>
      <c r="F28" s="44">
        <v>193245</v>
      </c>
      <c r="G28" s="44">
        <v>0</v>
      </c>
      <c r="H28" s="44">
        <v>26630</v>
      </c>
      <c r="I28" s="44">
        <f>F28+G28+H28</f>
        <v>219875</v>
      </c>
      <c r="J28" s="26">
        <v>45536</v>
      </c>
      <c r="K28" s="26">
        <v>45626</v>
      </c>
      <c r="L28" s="71" t="s">
        <v>21</v>
      </c>
      <c r="M28" s="8" t="s">
        <v>73</v>
      </c>
      <c r="N28" s="69"/>
      <c r="Q28" s="42"/>
    </row>
    <row r="29" spans="1:17" s="9" customFormat="1" ht="105" x14ac:dyDescent="0.2">
      <c r="A29" s="8">
        <v>22</v>
      </c>
      <c r="B29" s="8" t="s">
        <v>228</v>
      </c>
      <c r="C29" s="8" t="s">
        <v>229</v>
      </c>
      <c r="D29" s="8" t="s">
        <v>230</v>
      </c>
      <c r="E29" s="8" t="s">
        <v>231</v>
      </c>
      <c r="F29" s="44">
        <v>16200</v>
      </c>
      <c r="G29" s="44">
        <v>0</v>
      </c>
      <c r="H29" s="44">
        <v>0</v>
      </c>
      <c r="I29" s="44">
        <f>F29+G29+H29</f>
        <v>16200</v>
      </c>
      <c r="J29" s="26">
        <v>45292</v>
      </c>
      <c r="K29" s="26">
        <v>45657</v>
      </c>
      <c r="L29" s="71" t="s">
        <v>29</v>
      </c>
      <c r="M29" s="8" t="s">
        <v>73</v>
      </c>
      <c r="N29" s="69"/>
      <c r="Q29" s="42"/>
    </row>
    <row r="30" spans="1:17" s="9" customFormat="1" ht="120" x14ac:dyDescent="0.2">
      <c r="A30" s="8">
        <v>23</v>
      </c>
      <c r="B30" s="8" t="s">
        <v>237</v>
      </c>
      <c r="C30" s="8" t="s">
        <v>233</v>
      </c>
      <c r="D30" s="8" t="s">
        <v>201</v>
      </c>
      <c r="E30" s="8" t="s">
        <v>112</v>
      </c>
      <c r="F30" s="44">
        <v>212816.19</v>
      </c>
      <c r="G30" s="44">
        <v>0</v>
      </c>
      <c r="H30" s="44">
        <v>53204.05</v>
      </c>
      <c r="I30" s="44">
        <f>F30+G30+H30</f>
        <v>266020.24</v>
      </c>
      <c r="J30" s="26">
        <v>45534</v>
      </c>
      <c r="K30" s="26">
        <v>45657</v>
      </c>
      <c r="L30" s="71" t="s">
        <v>235</v>
      </c>
      <c r="M30" s="8" t="s">
        <v>95</v>
      </c>
      <c r="N30" s="69"/>
      <c r="Q30" s="42"/>
    </row>
    <row r="31" spans="1:17" s="9" customFormat="1" ht="120" x14ac:dyDescent="0.2">
      <c r="A31" s="8">
        <v>24</v>
      </c>
      <c r="B31" s="8" t="s">
        <v>251</v>
      </c>
      <c r="C31" s="8" t="s">
        <v>239</v>
      </c>
      <c r="D31" s="8" t="s">
        <v>243</v>
      </c>
      <c r="E31" s="8" t="s">
        <v>244</v>
      </c>
      <c r="F31" s="44">
        <v>67810.55</v>
      </c>
      <c r="G31" s="44">
        <v>0</v>
      </c>
      <c r="H31" s="44">
        <v>16952.64</v>
      </c>
      <c r="I31" s="44">
        <f>F31+G31+H31</f>
        <v>84763.19</v>
      </c>
      <c r="J31" s="26">
        <v>45133</v>
      </c>
      <c r="K31" s="26">
        <v>45301</v>
      </c>
      <c r="L31" s="71" t="s">
        <v>32</v>
      </c>
      <c r="M31" s="8" t="s">
        <v>95</v>
      </c>
      <c r="N31" s="69"/>
      <c r="Q31" s="42"/>
    </row>
    <row r="32" spans="1:17" s="9" customFormat="1" ht="120" x14ac:dyDescent="0.2">
      <c r="A32" s="8">
        <v>25</v>
      </c>
      <c r="B32" s="8" t="s">
        <v>252</v>
      </c>
      <c r="C32" s="8" t="s">
        <v>239</v>
      </c>
      <c r="D32" s="8" t="s">
        <v>243</v>
      </c>
      <c r="E32" s="8" t="s">
        <v>244</v>
      </c>
      <c r="F32" s="44">
        <v>73992.37</v>
      </c>
      <c r="G32" s="44">
        <v>0</v>
      </c>
      <c r="H32" s="44">
        <v>18498.099999999999</v>
      </c>
      <c r="I32" s="44">
        <f>F32+G32+H32</f>
        <v>92490.47</v>
      </c>
      <c r="J32" s="26">
        <v>45204</v>
      </c>
      <c r="K32" s="26">
        <v>45393</v>
      </c>
      <c r="L32" s="71" t="s">
        <v>32</v>
      </c>
      <c r="M32" s="8" t="s">
        <v>95</v>
      </c>
      <c r="N32" s="69"/>
      <c r="Q32" s="42"/>
    </row>
    <row r="33" spans="1:17" s="9" customFormat="1" ht="120" x14ac:dyDescent="0.2">
      <c r="A33" s="8">
        <v>26</v>
      </c>
      <c r="B33" s="8" t="s">
        <v>253</v>
      </c>
      <c r="C33" s="8" t="s">
        <v>239</v>
      </c>
      <c r="D33" s="8" t="s">
        <v>243</v>
      </c>
      <c r="E33" s="8" t="s">
        <v>244</v>
      </c>
      <c r="F33" s="44">
        <v>138374.72</v>
      </c>
      <c r="G33" s="44">
        <v>0</v>
      </c>
      <c r="H33" s="44">
        <v>34593.69</v>
      </c>
      <c r="I33" s="44">
        <f t="shared" ref="I33:I50" si="1">F33+G33+H33</f>
        <v>172968.41</v>
      </c>
      <c r="J33" s="26">
        <v>45204</v>
      </c>
      <c r="K33" s="26">
        <v>45425</v>
      </c>
      <c r="L33" s="71" t="s">
        <v>32</v>
      </c>
      <c r="M33" s="8" t="s">
        <v>95</v>
      </c>
      <c r="N33" s="69"/>
      <c r="Q33" s="42"/>
    </row>
    <row r="34" spans="1:17" s="9" customFormat="1" ht="120" x14ac:dyDescent="0.2">
      <c r="A34" s="8">
        <v>27</v>
      </c>
      <c r="B34" s="8" t="s">
        <v>254</v>
      </c>
      <c r="C34" s="8" t="s">
        <v>239</v>
      </c>
      <c r="D34" s="8" t="s">
        <v>243</v>
      </c>
      <c r="E34" s="8" t="s">
        <v>244</v>
      </c>
      <c r="F34" s="44">
        <v>84482.42</v>
      </c>
      <c r="G34" s="44">
        <v>0</v>
      </c>
      <c r="H34" s="44">
        <v>21120.61</v>
      </c>
      <c r="I34" s="44">
        <f t="shared" si="1"/>
        <v>105603.03</v>
      </c>
      <c r="J34" s="26">
        <v>45204</v>
      </c>
      <c r="K34" s="26">
        <v>45364</v>
      </c>
      <c r="L34" s="71" t="s">
        <v>32</v>
      </c>
      <c r="M34" s="8" t="s">
        <v>95</v>
      </c>
      <c r="N34" s="69"/>
      <c r="Q34" s="42"/>
    </row>
    <row r="35" spans="1:17" s="9" customFormat="1" ht="120" x14ac:dyDescent="0.2">
      <c r="A35" s="8">
        <v>28</v>
      </c>
      <c r="B35" s="8" t="s">
        <v>255</v>
      </c>
      <c r="C35" s="8" t="s">
        <v>239</v>
      </c>
      <c r="D35" s="8" t="s">
        <v>243</v>
      </c>
      <c r="E35" s="8" t="s">
        <v>244</v>
      </c>
      <c r="F35" s="44">
        <v>84819.199999999997</v>
      </c>
      <c r="G35" s="44">
        <v>0</v>
      </c>
      <c r="H35" s="44">
        <v>21204.799999999999</v>
      </c>
      <c r="I35" s="44">
        <f t="shared" si="1"/>
        <v>106024</v>
      </c>
      <c r="J35" s="26">
        <v>45204</v>
      </c>
      <c r="K35" s="26">
        <v>45378</v>
      </c>
      <c r="L35" s="71" t="s">
        <v>32</v>
      </c>
      <c r="M35" s="8" t="s">
        <v>95</v>
      </c>
      <c r="N35" s="69"/>
      <c r="Q35" s="42"/>
    </row>
    <row r="36" spans="1:17" s="9" customFormat="1" ht="120" x14ac:dyDescent="0.2">
      <c r="A36" s="8">
        <v>29</v>
      </c>
      <c r="B36" s="8" t="s">
        <v>256</v>
      </c>
      <c r="C36" s="8" t="s">
        <v>239</v>
      </c>
      <c r="D36" s="8" t="s">
        <v>243</v>
      </c>
      <c r="E36" s="8" t="s">
        <v>244</v>
      </c>
      <c r="F36" s="44">
        <v>106981.24</v>
      </c>
      <c r="G36" s="44">
        <v>0</v>
      </c>
      <c r="H36" s="44">
        <v>42316.61</v>
      </c>
      <c r="I36" s="44">
        <f t="shared" si="1"/>
        <v>149297.85</v>
      </c>
      <c r="J36" s="26">
        <v>45215</v>
      </c>
      <c r="K36" s="26">
        <v>45365</v>
      </c>
      <c r="L36" s="71" t="s">
        <v>32</v>
      </c>
      <c r="M36" s="8" t="s">
        <v>95</v>
      </c>
      <c r="N36" s="69"/>
      <c r="Q36" s="42"/>
    </row>
    <row r="37" spans="1:17" s="9" customFormat="1" ht="120" x14ac:dyDescent="0.2">
      <c r="A37" s="8">
        <v>30</v>
      </c>
      <c r="B37" s="8" t="s">
        <v>257</v>
      </c>
      <c r="C37" s="8" t="s">
        <v>239</v>
      </c>
      <c r="D37" s="8" t="s">
        <v>243</v>
      </c>
      <c r="E37" s="8" t="s">
        <v>244</v>
      </c>
      <c r="F37" s="44">
        <v>65835.570000000007</v>
      </c>
      <c r="G37" s="44">
        <v>0</v>
      </c>
      <c r="H37" s="44">
        <v>17961.5</v>
      </c>
      <c r="I37" s="44">
        <f t="shared" si="1"/>
        <v>83797.070000000007</v>
      </c>
      <c r="J37" s="26">
        <v>45204</v>
      </c>
      <c r="K37" s="26">
        <v>45358</v>
      </c>
      <c r="L37" s="71" t="s">
        <v>32</v>
      </c>
      <c r="M37" s="8" t="s">
        <v>95</v>
      </c>
      <c r="N37" s="69"/>
      <c r="Q37" s="42"/>
    </row>
    <row r="38" spans="1:17" s="9" customFormat="1" ht="120" x14ac:dyDescent="0.2">
      <c r="A38" s="8">
        <v>31</v>
      </c>
      <c r="B38" s="8" t="s">
        <v>258</v>
      </c>
      <c r="C38" s="8" t="s">
        <v>239</v>
      </c>
      <c r="D38" s="8" t="s">
        <v>243</v>
      </c>
      <c r="E38" s="8" t="s">
        <v>244</v>
      </c>
      <c r="F38" s="44">
        <v>71289.55</v>
      </c>
      <c r="G38" s="44">
        <v>0</v>
      </c>
      <c r="H38" s="44">
        <v>20180.07</v>
      </c>
      <c r="I38" s="44">
        <f t="shared" si="1"/>
        <v>91469.62</v>
      </c>
      <c r="J38" s="26">
        <v>45204</v>
      </c>
      <c r="K38" s="26">
        <v>45341</v>
      </c>
      <c r="L38" s="71" t="s">
        <v>32</v>
      </c>
      <c r="M38" s="8" t="s">
        <v>95</v>
      </c>
      <c r="N38" s="69"/>
      <c r="Q38" s="42"/>
    </row>
    <row r="39" spans="1:17" s="9" customFormat="1" ht="120" x14ac:dyDescent="0.2">
      <c r="A39" s="8">
        <v>32</v>
      </c>
      <c r="B39" s="8" t="s">
        <v>259</v>
      </c>
      <c r="C39" s="8" t="s">
        <v>239</v>
      </c>
      <c r="D39" s="8" t="s">
        <v>243</v>
      </c>
      <c r="E39" s="8" t="s">
        <v>244</v>
      </c>
      <c r="F39" s="44">
        <v>95031.44</v>
      </c>
      <c r="G39" s="44">
        <v>0</v>
      </c>
      <c r="H39" s="44">
        <v>24743.55</v>
      </c>
      <c r="I39" s="44">
        <f t="shared" si="1"/>
        <v>119774.99</v>
      </c>
      <c r="J39" s="26">
        <v>45133</v>
      </c>
      <c r="K39" s="26">
        <v>45380</v>
      </c>
      <c r="L39" s="71" t="s">
        <v>32</v>
      </c>
      <c r="M39" s="8" t="s">
        <v>95</v>
      </c>
      <c r="N39" s="69"/>
      <c r="Q39" s="42"/>
    </row>
    <row r="40" spans="1:17" s="9" customFormat="1" ht="120" x14ac:dyDescent="0.2">
      <c r="A40" s="8">
        <v>33</v>
      </c>
      <c r="B40" s="8" t="s">
        <v>260</v>
      </c>
      <c r="C40" s="8" t="s">
        <v>239</v>
      </c>
      <c r="D40" s="8" t="s">
        <v>243</v>
      </c>
      <c r="E40" s="8" t="s">
        <v>244</v>
      </c>
      <c r="F40" s="44">
        <v>62983.08</v>
      </c>
      <c r="G40" s="44">
        <v>0</v>
      </c>
      <c r="H40" s="44">
        <v>15745.77</v>
      </c>
      <c r="I40" s="44">
        <f t="shared" si="1"/>
        <v>78728.850000000006</v>
      </c>
      <c r="J40" s="26">
        <v>45154</v>
      </c>
      <c r="K40" s="26">
        <v>45342</v>
      </c>
      <c r="L40" s="71" t="s">
        <v>32</v>
      </c>
      <c r="M40" s="8" t="s">
        <v>95</v>
      </c>
      <c r="N40" s="69"/>
      <c r="Q40" s="42"/>
    </row>
    <row r="41" spans="1:17" s="9" customFormat="1" ht="120" x14ac:dyDescent="0.2">
      <c r="A41" s="8">
        <v>34</v>
      </c>
      <c r="B41" s="8" t="s">
        <v>261</v>
      </c>
      <c r="C41" s="8" t="s">
        <v>239</v>
      </c>
      <c r="D41" s="8" t="s">
        <v>243</v>
      </c>
      <c r="E41" s="8" t="s">
        <v>244</v>
      </c>
      <c r="F41" s="44">
        <v>86407.79</v>
      </c>
      <c r="G41" s="44">
        <v>0</v>
      </c>
      <c r="H41" s="44">
        <v>21601.95</v>
      </c>
      <c r="I41" s="44">
        <f t="shared" si="1"/>
        <v>108009.73999999999</v>
      </c>
      <c r="J41" s="26">
        <v>45204</v>
      </c>
      <c r="K41" s="26">
        <v>45427</v>
      </c>
      <c r="L41" s="71" t="s">
        <v>32</v>
      </c>
      <c r="M41" s="8" t="s">
        <v>95</v>
      </c>
      <c r="N41" s="69"/>
      <c r="Q41" s="42"/>
    </row>
    <row r="42" spans="1:17" s="9" customFormat="1" ht="120" x14ac:dyDescent="0.2">
      <c r="A42" s="8">
        <v>35</v>
      </c>
      <c r="B42" s="8" t="s">
        <v>262</v>
      </c>
      <c r="C42" s="8" t="s">
        <v>239</v>
      </c>
      <c r="D42" s="8" t="s">
        <v>243</v>
      </c>
      <c r="E42" s="8" t="s">
        <v>244</v>
      </c>
      <c r="F42" s="44">
        <v>65044.29</v>
      </c>
      <c r="G42" s="44">
        <v>0</v>
      </c>
      <c r="H42" s="44">
        <v>24183.82</v>
      </c>
      <c r="I42" s="44">
        <f t="shared" si="1"/>
        <v>89228.11</v>
      </c>
      <c r="J42" s="26">
        <v>45133</v>
      </c>
      <c r="K42" s="26">
        <v>45342</v>
      </c>
      <c r="L42" s="71" t="s">
        <v>32</v>
      </c>
      <c r="M42" s="8" t="s">
        <v>95</v>
      </c>
      <c r="N42" s="69"/>
      <c r="Q42" s="42"/>
    </row>
    <row r="43" spans="1:17" s="9" customFormat="1" ht="120" x14ac:dyDescent="0.2">
      <c r="A43" s="8">
        <v>36</v>
      </c>
      <c r="B43" s="8" t="s">
        <v>263</v>
      </c>
      <c r="C43" s="8" t="s">
        <v>239</v>
      </c>
      <c r="D43" s="8" t="s">
        <v>243</v>
      </c>
      <c r="E43" s="8" t="s">
        <v>244</v>
      </c>
      <c r="F43" s="44">
        <v>114262.15</v>
      </c>
      <c r="G43" s="44">
        <v>0</v>
      </c>
      <c r="H43" s="44">
        <v>28565.54</v>
      </c>
      <c r="I43" s="44">
        <f t="shared" si="1"/>
        <v>142827.69</v>
      </c>
      <c r="J43" s="26">
        <v>45204</v>
      </c>
      <c r="K43" s="26">
        <v>45366</v>
      </c>
      <c r="L43" s="71" t="s">
        <v>32</v>
      </c>
      <c r="M43" s="8" t="s">
        <v>95</v>
      </c>
      <c r="N43" s="69"/>
      <c r="Q43" s="42"/>
    </row>
    <row r="44" spans="1:17" s="9" customFormat="1" ht="120" x14ac:dyDescent="0.2">
      <c r="A44" s="8">
        <v>37</v>
      </c>
      <c r="B44" s="8" t="s">
        <v>264</v>
      </c>
      <c r="C44" s="8" t="s">
        <v>239</v>
      </c>
      <c r="D44" s="8" t="s">
        <v>243</v>
      </c>
      <c r="E44" s="8" t="s">
        <v>244</v>
      </c>
      <c r="F44" s="44">
        <v>55510.21</v>
      </c>
      <c r="G44" s="44">
        <v>0</v>
      </c>
      <c r="H44" s="44">
        <v>13877.56</v>
      </c>
      <c r="I44" s="44">
        <f t="shared" si="1"/>
        <v>69387.77</v>
      </c>
      <c r="J44" s="26">
        <v>45204</v>
      </c>
      <c r="K44" s="26">
        <v>45323</v>
      </c>
      <c r="L44" s="71" t="s">
        <v>32</v>
      </c>
      <c r="M44" s="8" t="s">
        <v>95</v>
      </c>
      <c r="N44" s="69"/>
      <c r="Q44" s="42"/>
    </row>
    <row r="45" spans="1:17" s="9" customFormat="1" ht="120" x14ac:dyDescent="0.2">
      <c r="A45" s="8">
        <v>38</v>
      </c>
      <c r="B45" s="8" t="s">
        <v>265</v>
      </c>
      <c r="C45" s="8" t="s">
        <v>239</v>
      </c>
      <c r="D45" s="8" t="s">
        <v>243</v>
      </c>
      <c r="E45" s="8" t="s">
        <v>244</v>
      </c>
      <c r="F45" s="44">
        <v>87393.74</v>
      </c>
      <c r="G45" s="44">
        <v>0</v>
      </c>
      <c r="H45" s="44">
        <v>21848.44</v>
      </c>
      <c r="I45" s="44">
        <f t="shared" si="1"/>
        <v>109242.18000000001</v>
      </c>
      <c r="J45" s="26">
        <v>45154</v>
      </c>
      <c r="K45" s="26">
        <v>45378</v>
      </c>
      <c r="L45" s="71" t="s">
        <v>32</v>
      </c>
      <c r="M45" s="8" t="s">
        <v>95</v>
      </c>
      <c r="N45" s="69"/>
      <c r="Q45" s="42"/>
    </row>
    <row r="46" spans="1:17" s="9" customFormat="1" ht="120" x14ac:dyDescent="0.2">
      <c r="A46" s="8">
        <v>39</v>
      </c>
      <c r="B46" s="8" t="s">
        <v>266</v>
      </c>
      <c r="C46" s="8" t="s">
        <v>239</v>
      </c>
      <c r="D46" s="8" t="s">
        <v>243</v>
      </c>
      <c r="E46" s="8" t="s">
        <v>244</v>
      </c>
      <c r="F46" s="44">
        <v>86784.11</v>
      </c>
      <c r="G46" s="44">
        <v>0</v>
      </c>
      <c r="H46" s="44">
        <v>21696.03</v>
      </c>
      <c r="I46" s="44">
        <f t="shared" si="1"/>
        <v>108480.14</v>
      </c>
      <c r="J46" s="26">
        <v>45133</v>
      </c>
      <c r="K46" s="26">
        <v>45364</v>
      </c>
      <c r="L46" s="71" t="s">
        <v>32</v>
      </c>
      <c r="M46" s="8" t="s">
        <v>95</v>
      </c>
      <c r="N46" s="69"/>
      <c r="Q46" s="42"/>
    </row>
    <row r="47" spans="1:17" s="9" customFormat="1" ht="120" x14ac:dyDescent="0.2">
      <c r="A47" s="8">
        <v>40</v>
      </c>
      <c r="B47" s="8" t="s">
        <v>267</v>
      </c>
      <c r="C47" s="8" t="s">
        <v>239</v>
      </c>
      <c r="D47" s="8" t="s">
        <v>243</v>
      </c>
      <c r="E47" s="8" t="s">
        <v>244</v>
      </c>
      <c r="F47" s="44">
        <v>331077.36</v>
      </c>
      <c r="G47" s="44">
        <v>0</v>
      </c>
      <c r="H47" s="44">
        <v>82769.350000000006</v>
      </c>
      <c r="I47" s="44">
        <f t="shared" si="1"/>
        <v>413846.70999999996</v>
      </c>
      <c r="J47" s="26">
        <v>45215</v>
      </c>
      <c r="K47" s="26">
        <v>45418</v>
      </c>
      <c r="L47" s="71" t="s">
        <v>32</v>
      </c>
      <c r="M47" s="8" t="s">
        <v>95</v>
      </c>
      <c r="N47" s="69"/>
      <c r="Q47" s="42"/>
    </row>
    <row r="48" spans="1:17" s="9" customFormat="1" ht="120" x14ac:dyDescent="0.2">
      <c r="A48" s="8">
        <v>41</v>
      </c>
      <c r="B48" s="8" t="s">
        <v>268</v>
      </c>
      <c r="C48" s="8" t="s">
        <v>239</v>
      </c>
      <c r="D48" s="8" t="s">
        <v>243</v>
      </c>
      <c r="E48" s="8" t="s">
        <v>244</v>
      </c>
      <c r="F48" s="44">
        <v>219477.96</v>
      </c>
      <c r="G48" s="44">
        <v>0</v>
      </c>
      <c r="H48" s="44">
        <v>58438.82</v>
      </c>
      <c r="I48" s="44">
        <f t="shared" si="1"/>
        <v>277916.77999999997</v>
      </c>
      <c r="J48" s="26">
        <v>45215</v>
      </c>
      <c r="K48" s="26">
        <v>45355</v>
      </c>
      <c r="L48" s="71" t="s">
        <v>32</v>
      </c>
      <c r="M48" s="8" t="s">
        <v>95</v>
      </c>
      <c r="N48" s="69"/>
      <c r="Q48" s="42"/>
    </row>
    <row r="49" spans="1:17" s="9" customFormat="1" ht="120" x14ac:dyDescent="0.2">
      <c r="A49" s="8">
        <v>42</v>
      </c>
      <c r="B49" s="8" t="s">
        <v>249</v>
      </c>
      <c r="C49" s="8" t="s">
        <v>239</v>
      </c>
      <c r="D49" s="8" t="s">
        <v>243</v>
      </c>
      <c r="E49" s="8" t="s">
        <v>244</v>
      </c>
      <c r="F49" s="44">
        <f>161681.13-7838.98</f>
        <v>153842.15</v>
      </c>
      <c r="G49" s="44">
        <v>0</v>
      </c>
      <c r="H49" s="44">
        <v>38460.54</v>
      </c>
      <c r="I49" s="44">
        <f t="shared" si="1"/>
        <v>192302.69</v>
      </c>
      <c r="J49" s="26">
        <v>45341</v>
      </c>
      <c r="K49" s="26">
        <v>45565</v>
      </c>
      <c r="L49" s="71" t="s">
        <v>32</v>
      </c>
      <c r="M49" s="8" t="s">
        <v>95</v>
      </c>
      <c r="N49" s="69"/>
      <c r="Q49" s="42"/>
    </row>
    <row r="50" spans="1:17" s="9" customFormat="1" ht="120" x14ac:dyDescent="0.2">
      <c r="A50" s="8">
        <v>43</v>
      </c>
      <c r="B50" s="8" t="s">
        <v>238</v>
      </c>
      <c r="C50" s="8" t="s">
        <v>239</v>
      </c>
      <c r="D50" s="8" t="s">
        <v>240</v>
      </c>
      <c r="E50" s="8" t="s">
        <v>241</v>
      </c>
      <c r="F50" s="44">
        <v>301544</v>
      </c>
      <c r="G50" s="44">
        <v>0</v>
      </c>
      <c r="H50" s="44">
        <v>83338.02</v>
      </c>
      <c r="I50" s="44">
        <f t="shared" si="1"/>
        <v>384882.02</v>
      </c>
      <c r="J50" s="26">
        <v>45292</v>
      </c>
      <c r="K50" s="26">
        <v>45657</v>
      </c>
      <c r="L50" s="71" t="s">
        <v>32</v>
      </c>
      <c r="M50" s="8" t="s">
        <v>95</v>
      </c>
      <c r="N50" s="69"/>
      <c r="Q50" s="42"/>
    </row>
    <row r="51" spans="1:17" s="9" customFormat="1" ht="105" x14ac:dyDescent="0.2">
      <c r="A51" s="8">
        <v>44</v>
      </c>
      <c r="B51" s="8" t="s">
        <v>273</v>
      </c>
      <c r="C51" s="8" t="s">
        <v>452</v>
      </c>
      <c r="D51" s="8" t="s">
        <v>274</v>
      </c>
      <c r="E51" s="8" t="s">
        <v>275</v>
      </c>
      <c r="F51" s="44">
        <v>3200000</v>
      </c>
      <c r="G51" s="44">
        <v>0</v>
      </c>
      <c r="H51" s="44">
        <v>3088893.88</v>
      </c>
      <c r="I51" s="44">
        <v>6288893.8799999999</v>
      </c>
      <c r="J51" s="26">
        <v>44287</v>
      </c>
      <c r="K51" s="26">
        <v>45350</v>
      </c>
      <c r="L51" s="71" t="s">
        <v>29</v>
      </c>
      <c r="M51" s="8" t="s">
        <v>95</v>
      </c>
      <c r="N51" s="69"/>
      <c r="Q51" s="42"/>
    </row>
    <row r="52" spans="1:17" s="9" customFormat="1" ht="90" x14ac:dyDescent="0.2">
      <c r="A52" s="8">
        <v>45</v>
      </c>
      <c r="B52" s="8" t="s">
        <v>269</v>
      </c>
      <c r="C52" s="8" t="s">
        <v>452</v>
      </c>
      <c r="D52" s="8" t="s">
        <v>269</v>
      </c>
      <c r="E52" s="8" t="s">
        <v>272</v>
      </c>
      <c r="F52" s="44">
        <v>7500</v>
      </c>
      <c r="G52" s="44">
        <v>0</v>
      </c>
      <c r="H52" s="44">
        <v>2580</v>
      </c>
      <c r="I52" s="44">
        <f t="shared" ref="I52:I54" si="2">F52+G52+H52</f>
        <v>10080</v>
      </c>
      <c r="J52" s="26">
        <v>45426</v>
      </c>
      <c r="K52" s="26">
        <v>45626</v>
      </c>
      <c r="L52" s="71" t="s">
        <v>24</v>
      </c>
      <c r="M52" s="8" t="s">
        <v>73</v>
      </c>
      <c r="N52" s="69"/>
      <c r="Q52" s="42"/>
    </row>
    <row r="53" spans="1:17" s="9" customFormat="1" ht="90" x14ac:dyDescent="0.2">
      <c r="A53" s="8">
        <v>46</v>
      </c>
      <c r="B53" s="8" t="s">
        <v>276</v>
      </c>
      <c r="C53" s="8" t="s">
        <v>452</v>
      </c>
      <c r="D53" s="8" t="s">
        <v>277</v>
      </c>
      <c r="E53" s="8" t="s">
        <v>278</v>
      </c>
      <c r="F53" s="44">
        <v>664200</v>
      </c>
      <c r="G53" s="44">
        <v>0</v>
      </c>
      <c r="H53" s="44">
        <v>664200</v>
      </c>
      <c r="I53" s="44">
        <f t="shared" si="2"/>
        <v>1328400</v>
      </c>
      <c r="J53" s="26">
        <v>45252</v>
      </c>
      <c r="K53" s="26">
        <v>45596</v>
      </c>
      <c r="L53" s="71" t="s">
        <v>22</v>
      </c>
      <c r="M53" s="8" t="s">
        <v>95</v>
      </c>
      <c r="N53" s="69"/>
      <c r="Q53" s="42"/>
    </row>
    <row r="54" spans="1:17" s="9" customFormat="1" ht="105" x14ac:dyDescent="0.2">
      <c r="A54" s="8">
        <v>47</v>
      </c>
      <c r="B54" s="8" t="s">
        <v>279</v>
      </c>
      <c r="C54" s="8" t="s">
        <v>452</v>
      </c>
      <c r="D54" s="8" t="s">
        <v>280</v>
      </c>
      <c r="E54" s="8" t="s">
        <v>281</v>
      </c>
      <c r="F54" s="44">
        <v>5000000</v>
      </c>
      <c r="G54" s="44">
        <v>0</v>
      </c>
      <c r="H54" s="44">
        <v>1261066.98</v>
      </c>
      <c r="I54" s="44">
        <f t="shared" si="2"/>
        <v>6261066.9800000004</v>
      </c>
      <c r="J54" s="26">
        <v>44624</v>
      </c>
      <c r="K54" s="26">
        <v>45473</v>
      </c>
      <c r="L54" s="71" t="s">
        <v>29</v>
      </c>
      <c r="M54" s="8" t="s">
        <v>95</v>
      </c>
      <c r="N54" s="69"/>
      <c r="Q54" s="42"/>
    </row>
    <row r="55" spans="1:17" s="9" customFormat="1" ht="75" x14ac:dyDescent="0.2">
      <c r="A55" s="8">
        <v>48</v>
      </c>
      <c r="B55" s="8" t="s">
        <v>283</v>
      </c>
      <c r="C55" s="8" t="s">
        <v>282</v>
      </c>
      <c r="D55" s="8" t="s">
        <v>283</v>
      </c>
      <c r="E55" s="8" t="s">
        <v>87</v>
      </c>
      <c r="F55" s="44">
        <v>1717742.26</v>
      </c>
      <c r="G55" s="44">
        <v>0</v>
      </c>
      <c r="H55" s="44">
        <v>0</v>
      </c>
      <c r="I55" s="44">
        <f>F55+G55+H55</f>
        <v>1717742.26</v>
      </c>
      <c r="J55" s="26">
        <v>45417</v>
      </c>
      <c r="K55" s="26">
        <v>45657</v>
      </c>
      <c r="L55" s="71" t="s">
        <v>33</v>
      </c>
      <c r="M55" s="8" t="s">
        <v>73</v>
      </c>
      <c r="N55" s="69"/>
      <c r="Q55" s="42"/>
    </row>
    <row r="56" spans="1:17" s="9" customFormat="1" ht="75" x14ac:dyDescent="0.2">
      <c r="A56" s="8">
        <v>49</v>
      </c>
      <c r="B56" s="8" t="s">
        <v>284</v>
      </c>
      <c r="C56" s="8" t="s">
        <v>285</v>
      </c>
      <c r="D56" s="8" t="s">
        <v>284</v>
      </c>
      <c r="E56" s="8" t="s">
        <v>286</v>
      </c>
      <c r="F56" s="44">
        <v>150000</v>
      </c>
      <c r="G56" s="44">
        <v>0</v>
      </c>
      <c r="H56" s="44">
        <v>14000</v>
      </c>
      <c r="I56" s="44">
        <v>164000</v>
      </c>
      <c r="J56" s="26">
        <v>45352</v>
      </c>
      <c r="K56" s="26">
        <v>45646</v>
      </c>
      <c r="L56" s="71" t="s">
        <v>33</v>
      </c>
      <c r="M56" s="8" t="s">
        <v>73</v>
      </c>
      <c r="N56" s="69"/>
      <c r="Q56" s="42"/>
    </row>
    <row r="57" spans="1:17" s="9" customFormat="1" ht="75" x14ac:dyDescent="0.2">
      <c r="A57" s="8">
        <v>50</v>
      </c>
      <c r="B57" s="8" t="s">
        <v>284</v>
      </c>
      <c r="C57" s="8" t="s">
        <v>287</v>
      </c>
      <c r="D57" s="8" t="s">
        <v>284</v>
      </c>
      <c r="E57" s="8" t="s">
        <v>288</v>
      </c>
      <c r="F57" s="44">
        <v>59405</v>
      </c>
      <c r="G57" s="44">
        <v>0</v>
      </c>
      <c r="H57" s="44">
        <v>0</v>
      </c>
      <c r="I57" s="44">
        <v>59405</v>
      </c>
      <c r="J57" s="26">
        <v>45352</v>
      </c>
      <c r="K57" s="26">
        <v>45596</v>
      </c>
      <c r="L57" s="71" t="s">
        <v>33</v>
      </c>
      <c r="M57" s="8" t="s">
        <v>73</v>
      </c>
      <c r="N57" s="69"/>
      <c r="Q57" s="42"/>
    </row>
    <row r="58" spans="1:17" s="9" customFormat="1" ht="105" x14ac:dyDescent="0.2">
      <c r="A58" s="8">
        <v>51</v>
      </c>
      <c r="B58" s="8" t="s">
        <v>289</v>
      </c>
      <c r="C58" s="8" t="s">
        <v>290</v>
      </c>
      <c r="D58" s="8" t="s">
        <v>289</v>
      </c>
      <c r="E58" s="8" t="s">
        <v>101</v>
      </c>
      <c r="F58" s="44">
        <v>48000</v>
      </c>
      <c r="G58" s="44">
        <v>0</v>
      </c>
      <c r="H58" s="44">
        <v>12000</v>
      </c>
      <c r="I58" s="44">
        <v>60000</v>
      </c>
      <c r="J58" s="26">
        <v>45474</v>
      </c>
      <c r="K58" s="26">
        <v>45626</v>
      </c>
      <c r="L58" s="71" t="s">
        <v>33</v>
      </c>
      <c r="M58" s="8" t="s">
        <v>291</v>
      </c>
      <c r="N58" s="69"/>
      <c r="Q58" s="42"/>
    </row>
    <row r="59" spans="1:17" s="9" customFormat="1" ht="105" x14ac:dyDescent="0.2">
      <c r="A59" s="8">
        <v>52</v>
      </c>
      <c r="B59" s="8" t="s">
        <v>289</v>
      </c>
      <c r="C59" s="8" t="s">
        <v>292</v>
      </c>
      <c r="D59" s="8" t="s">
        <v>289</v>
      </c>
      <c r="E59" s="8" t="s">
        <v>101</v>
      </c>
      <c r="F59" s="44">
        <v>60000</v>
      </c>
      <c r="G59" s="44">
        <v>0</v>
      </c>
      <c r="H59" s="44">
        <v>0</v>
      </c>
      <c r="I59" s="44">
        <v>60000</v>
      </c>
      <c r="J59" s="26">
        <v>45474</v>
      </c>
      <c r="K59" s="26">
        <v>45625</v>
      </c>
      <c r="L59" s="71" t="s">
        <v>33</v>
      </c>
      <c r="M59" s="8" t="s">
        <v>291</v>
      </c>
      <c r="N59" s="69"/>
      <c r="Q59" s="42"/>
    </row>
    <row r="60" spans="1:17" s="9" customFormat="1" ht="105" x14ac:dyDescent="0.2">
      <c r="A60" s="8">
        <v>53</v>
      </c>
      <c r="B60" s="8" t="s">
        <v>293</v>
      </c>
      <c r="C60" s="8" t="s">
        <v>294</v>
      </c>
      <c r="D60" s="8" t="s">
        <v>293</v>
      </c>
      <c r="E60" s="8" t="s">
        <v>101</v>
      </c>
      <c r="F60" s="44">
        <v>69594.97</v>
      </c>
      <c r="G60" s="44">
        <v>0</v>
      </c>
      <c r="H60" s="44">
        <v>17457.61</v>
      </c>
      <c r="I60" s="44">
        <v>87052.58</v>
      </c>
      <c r="J60" s="26">
        <v>45537</v>
      </c>
      <c r="K60" s="26">
        <v>45626</v>
      </c>
      <c r="L60" s="71" t="s">
        <v>33</v>
      </c>
      <c r="M60" s="8" t="s">
        <v>291</v>
      </c>
      <c r="N60" s="69"/>
      <c r="Q60" s="42"/>
    </row>
    <row r="61" spans="1:17" s="9" customFormat="1" ht="75" x14ac:dyDescent="0.2">
      <c r="A61" s="8">
        <v>54</v>
      </c>
      <c r="B61" s="8" t="s">
        <v>295</v>
      </c>
      <c r="C61" s="8" t="s">
        <v>296</v>
      </c>
      <c r="D61" s="8" t="s">
        <v>295</v>
      </c>
      <c r="E61" s="8" t="s">
        <v>295</v>
      </c>
      <c r="F61" s="44">
        <v>0</v>
      </c>
      <c r="G61" s="44">
        <v>15120</v>
      </c>
      <c r="H61" s="44">
        <v>0</v>
      </c>
      <c r="I61" s="44">
        <f>F61+G61+H61</f>
        <v>15120</v>
      </c>
      <c r="J61" s="26">
        <v>45395</v>
      </c>
      <c r="K61" s="26">
        <v>45402</v>
      </c>
      <c r="L61" s="71" t="s">
        <v>33</v>
      </c>
      <c r="M61" s="8" t="s">
        <v>73</v>
      </c>
      <c r="N61" s="69"/>
      <c r="Q61" s="42"/>
    </row>
    <row r="62" spans="1:17" s="9" customFormat="1" ht="75" x14ac:dyDescent="0.2">
      <c r="A62" s="8">
        <v>55</v>
      </c>
      <c r="B62" s="8" t="s">
        <v>295</v>
      </c>
      <c r="C62" s="8" t="s">
        <v>296</v>
      </c>
      <c r="D62" s="8" t="s">
        <v>295</v>
      </c>
      <c r="E62" s="8" t="s">
        <v>295</v>
      </c>
      <c r="F62" s="44">
        <v>0</v>
      </c>
      <c r="G62" s="44">
        <v>7341.6</v>
      </c>
      <c r="H62" s="44">
        <v>0</v>
      </c>
      <c r="I62" s="44">
        <f>F62+G62+H62</f>
        <v>7341.6</v>
      </c>
      <c r="J62" s="26">
        <v>45549</v>
      </c>
      <c r="K62" s="26">
        <v>45556</v>
      </c>
      <c r="L62" s="71" t="s">
        <v>33</v>
      </c>
      <c r="M62" s="8" t="s">
        <v>73</v>
      </c>
      <c r="N62" s="69"/>
      <c r="Q62" s="42"/>
    </row>
    <row r="63" spans="1:17" s="9" customFormat="1" ht="75" x14ac:dyDescent="0.2">
      <c r="A63" s="8">
        <v>56</v>
      </c>
      <c r="B63" s="8" t="s">
        <v>295</v>
      </c>
      <c r="C63" s="8" t="s">
        <v>297</v>
      </c>
      <c r="D63" s="8" t="s">
        <v>295</v>
      </c>
      <c r="E63" s="8" t="s">
        <v>295</v>
      </c>
      <c r="F63" s="44">
        <v>0</v>
      </c>
      <c r="G63" s="44">
        <v>24000</v>
      </c>
      <c r="H63" s="44">
        <v>0</v>
      </c>
      <c r="I63" s="44">
        <v>24000</v>
      </c>
      <c r="J63" s="26">
        <v>45565</v>
      </c>
      <c r="K63" s="26">
        <v>45569</v>
      </c>
      <c r="L63" s="71" t="s">
        <v>33</v>
      </c>
      <c r="M63" s="8" t="s">
        <v>73</v>
      </c>
      <c r="N63" s="69"/>
      <c r="Q63" s="42"/>
    </row>
    <row r="64" spans="1:17" s="9" customFormat="1" ht="75" x14ac:dyDescent="0.2">
      <c r="A64" s="8">
        <v>57</v>
      </c>
      <c r="B64" s="8" t="s">
        <v>295</v>
      </c>
      <c r="C64" s="8" t="s">
        <v>297</v>
      </c>
      <c r="D64" s="8" t="s">
        <v>295</v>
      </c>
      <c r="E64" s="8" t="s">
        <v>295</v>
      </c>
      <c r="F64" s="44">
        <v>0</v>
      </c>
      <c r="G64" s="44">
        <v>12872.18</v>
      </c>
      <c r="H64" s="44">
        <v>0</v>
      </c>
      <c r="I64" s="44">
        <f>G64</f>
        <v>12872.18</v>
      </c>
      <c r="J64" s="26">
        <v>45583</v>
      </c>
      <c r="K64" s="26">
        <v>45590</v>
      </c>
      <c r="L64" s="71" t="s">
        <v>33</v>
      </c>
      <c r="M64" s="8" t="s">
        <v>73</v>
      </c>
      <c r="N64" s="69"/>
      <c r="Q64" s="42"/>
    </row>
    <row r="65" spans="1:17" s="9" customFormat="1" ht="75" x14ac:dyDescent="0.2">
      <c r="A65" s="8">
        <v>58</v>
      </c>
      <c r="B65" s="8" t="s">
        <v>295</v>
      </c>
      <c r="C65" s="8" t="s">
        <v>297</v>
      </c>
      <c r="D65" s="8" t="s">
        <v>295</v>
      </c>
      <c r="E65" s="8" t="s">
        <v>295</v>
      </c>
      <c r="F65" s="44">
        <v>0</v>
      </c>
      <c r="G65" s="44">
        <v>2619.13</v>
      </c>
      <c r="H65" s="44">
        <v>0</v>
      </c>
      <c r="I65" s="44">
        <v>2619.13</v>
      </c>
      <c r="J65" s="26">
        <v>45432</v>
      </c>
      <c r="K65" s="26">
        <v>45436</v>
      </c>
      <c r="L65" s="71" t="s">
        <v>33</v>
      </c>
      <c r="M65" s="8" t="s">
        <v>73</v>
      </c>
      <c r="N65" s="69"/>
      <c r="Q65" s="42"/>
    </row>
    <row r="66" spans="1:17" s="9" customFormat="1" ht="75" x14ac:dyDescent="0.2">
      <c r="A66" s="8">
        <v>59</v>
      </c>
      <c r="B66" s="8" t="s">
        <v>295</v>
      </c>
      <c r="C66" s="8" t="s">
        <v>297</v>
      </c>
      <c r="D66" s="8" t="s">
        <v>295</v>
      </c>
      <c r="E66" s="8" t="s">
        <v>295</v>
      </c>
      <c r="F66" s="44">
        <v>0</v>
      </c>
      <c r="G66" s="44">
        <v>6472.8</v>
      </c>
      <c r="H66" s="44">
        <v>0</v>
      </c>
      <c r="I66" s="44">
        <v>6472.8</v>
      </c>
      <c r="J66" s="26">
        <v>45390</v>
      </c>
      <c r="K66" s="26">
        <v>45395</v>
      </c>
      <c r="L66" s="71" t="s">
        <v>33</v>
      </c>
      <c r="M66" s="8" t="s">
        <v>73</v>
      </c>
      <c r="N66" s="69"/>
      <c r="Q66" s="42"/>
    </row>
    <row r="67" spans="1:17" s="9" customFormat="1" ht="105" x14ac:dyDescent="0.2">
      <c r="A67" s="8">
        <v>60</v>
      </c>
      <c r="B67" s="8" t="s">
        <v>298</v>
      </c>
      <c r="C67" s="8" t="s">
        <v>299</v>
      </c>
      <c r="D67" s="8" t="s">
        <v>300</v>
      </c>
      <c r="E67" s="8" t="s">
        <v>301</v>
      </c>
      <c r="F67" s="44">
        <v>0</v>
      </c>
      <c r="G67" s="44">
        <v>494606.93</v>
      </c>
      <c r="H67" s="44">
        <v>0</v>
      </c>
      <c r="I67" s="44">
        <f>G67</f>
        <v>494606.93</v>
      </c>
      <c r="J67" s="26">
        <v>45170</v>
      </c>
      <c r="K67" s="26">
        <v>45535</v>
      </c>
      <c r="L67" s="71" t="s">
        <v>33</v>
      </c>
      <c r="M67" s="8" t="s">
        <v>73</v>
      </c>
      <c r="N67" s="69"/>
      <c r="Q67" s="42"/>
    </row>
    <row r="68" spans="1:17" s="9" customFormat="1" ht="105" x14ac:dyDescent="0.2">
      <c r="A68" s="8">
        <v>61</v>
      </c>
      <c r="B68" s="8" t="s">
        <v>302</v>
      </c>
      <c r="C68" s="8" t="s">
        <v>303</v>
      </c>
      <c r="D68" s="8" t="s">
        <v>304</v>
      </c>
      <c r="E68" s="8" t="s">
        <v>301</v>
      </c>
      <c r="F68" s="44">
        <v>0</v>
      </c>
      <c r="G68" s="44">
        <v>203637</v>
      </c>
      <c r="H68" s="44">
        <v>0</v>
      </c>
      <c r="I68" s="44">
        <v>203637</v>
      </c>
      <c r="J68" s="26">
        <v>45170</v>
      </c>
      <c r="K68" s="26">
        <v>45535</v>
      </c>
      <c r="L68" s="71" t="s">
        <v>33</v>
      </c>
      <c r="M68" s="8" t="s">
        <v>73</v>
      </c>
      <c r="N68" s="69"/>
      <c r="Q68" s="42"/>
    </row>
    <row r="69" spans="1:17" s="9" customFormat="1" ht="105" x14ac:dyDescent="0.2">
      <c r="A69" s="8">
        <v>62</v>
      </c>
      <c r="B69" s="8" t="s">
        <v>305</v>
      </c>
      <c r="C69" s="8" t="s">
        <v>306</v>
      </c>
      <c r="D69" s="8" t="s">
        <v>304</v>
      </c>
      <c r="E69" s="8" t="s">
        <v>301</v>
      </c>
      <c r="F69" s="44">
        <v>0</v>
      </c>
      <c r="G69" s="44">
        <v>233495.95</v>
      </c>
      <c r="H69" s="44">
        <v>0</v>
      </c>
      <c r="I69" s="44">
        <v>233495.95</v>
      </c>
      <c r="J69" s="26" t="s">
        <v>307</v>
      </c>
      <c r="K69" s="26">
        <v>45535</v>
      </c>
      <c r="L69" s="71" t="s">
        <v>33</v>
      </c>
      <c r="M69" s="8" t="s">
        <v>73</v>
      </c>
      <c r="N69" s="69"/>
      <c r="Q69" s="42"/>
    </row>
    <row r="70" spans="1:17" s="9" customFormat="1" ht="75" x14ac:dyDescent="0.2">
      <c r="A70" s="8">
        <v>63</v>
      </c>
      <c r="B70" s="8" t="s">
        <v>505</v>
      </c>
      <c r="C70" s="8" t="s">
        <v>605</v>
      </c>
      <c r="D70" s="8" t="s">
        <v>308</v>
      </c>
      <c r="E70" s="8" t="s">
        <v>310</v>
      </c>
      <c r="F70" s="44">
        <v>190400</v>
      </c>
      <c r="G70" s="44">
        <v>0</v>
      </c>
      <c r="H70" s="44">
        <v>47600</v>
      </c>
      <c r="I70" s="44">
        <f>F70+G70+H70</f>
        <v>238000</v>
      </c>
      <c r="J70" s="26">
        <v>45536</v>
      </c>
      <c r="K70" s="26">
        <v>45657</v>
      </c>
      <c r="L70" s="71" t="s">
        <v>33</v>
      </c>
      <c r="M70" s="8" t="s">
        <v>73</v>
      </c>
      <c r="N70" s="69"/>
      <c r="Q70" s="42"/>
    </row>
    <row r="71" spans="1:17" s="9" customFormat="1" ht="75" x14ac:dyDescent="0.2">
      <c r="A71" s="8">
        <v>64</v>
      </c>
      <c r="B71" s="8" t="s">
        <v>284</v>
      </c>
      <c r="C71" s="8" t="s">
        <v>285</v>
      </c>
      <c r="D71" s="8" t="s">
        <v>284</v>
      </c>
      <c r="E71" s="8" t="s">
        <v>286</v>
      </c>
      <c r="F71" s="44">
        <v>150000</v>
      </c>
      <c r="G71" s="44">
        <v>0</v>
      </c>
      <c r="H71" s="44">
        <v>14000</v>
      </c>
      <c r="I71" s="44">
        <v>164000</v>
      </c>
      <c r="J71" s="26">
        <v>45352</v>
      </c>
      <c r="K71" s="26">
        <v>45646</v>
      </c>
      <c r="L71" s="71" t="s">
        <v>33</v>
      </c>
      <c r="M71" s="8" t="s">
        <v>73</v>
      </c>
      <c r="N71" s="69"/>
      <c r="Q71" s="42"/>
    </row>
    <row r="72" spans="1:17" s="9" customFormat="1" ht="75" x14ac:dyDescent="0.2">
      <c r="A72" s="8">
        <v>65</v>
      </c>
      <c r="B72" s="8" t="s">
        <v>284</v>
      </c>
      <c r="C72" s="8" t="s">
        <v>287</v>
      </c>
      <c r="D72" s="8" t="s">
        <v>284</v>
      </c>
      <c r="E72" s="8" t="s">
        <v>288</v>
      </c>
      <c r="F72" s="44">
        <v>59405</v>
      </c>
      <c r="G72" s="44">
        <v>0</v>
      </c>
      <c r="H72" s="44">
        <v>0</v>
      </c>
      <c r="I72" s="44">
        <v>59405</v>
      </c>
      <c r="J72" s="26">
        <v>45352</v>
      </c>
      <c r="K72" s="26">
        <v>45596</v>
      </c>
      <c r="L72" s="71" t="s">
        <v>33</v>
      </c>
      <c r="M72" s="8" t="s">
        <v>73</v>
      </c>
      <c r="N72" s="69"/>
      <c r="Q72" s="42"/>
    </row>
    <row r="73" spans="1:17" s="9" customFormat="1" ht="120" x14ac:dyDescent="0.2">
      <c r="A73" s="8">
        <v>66</v>
      </c>
      <c r="B73" s="8" t="s">
        <v>311</v>
      </c>
      <c r="C73" s="8" t="s">
        <v>282</v>
      </c>
      <c r="D73" s="8" t="s">
        <v>311</v>
      </c>
      <c r="E73" s="8" t="s">
        <v>312</v>
      </c>
      <c r="F73" s="44">
        <v>294000</v>
      </c>
      <c r="G73" s="44">
        <v>0</v>
      </c>
      <c r="H73" s="44">
        <v>73500</v>
      </c>
      <c r="I73" s="44">
        <v>367500</v>
      </c>
      <c r="J73" s="26">
        <v>45530</v>
      </c>
      <c r="K73" s="26">
        <v>45657</v>
      </c>
      <c r="L73" s="71" t="s">
        <v>12</v>
      </c>
      <c r="M73" s="8" t="s">
        <v>73</v>
      </c>
      <c r="N73" s="69"/>
      <c r="Q73" s="42"/>
    </row>
    <row r="74" spans="1:17" s="9" customFormat="1" ht="45" x14ac:dyDescent="0.2">
      <c r="A74" s="8">
        <v>67</v>
      </c>
      <c r="B74" s="8" t="s">
        <v>313</v>
      </c>
      <c r="C74" s="8" t="s">
        <v>282</v>
      </c>
      <c r="D74" s="8" t="s">
        <v>313</v>
      </c>
      <c r="E74" s="8" t="s">
        <v>314</v>
      </c>
      <c r="F74" s="44">
        <v>104900</v>
      </c>
      <c r="G74" s="44">
        <v>0</v>
      </c>
      <c r="H74" s="44">
        <v>0</v>
      </c>
      <c r="I74" s="44">
        <f>F74</f>
        <v>104900</v>
      </c>
      <c r="J74" s="26">
        <v>45561</v>
      </c>
      <c r="K74" s="26">
        <v>45646</v>
      </c>
      <c r="L74" s="71" t="s">
        <v>12</v>
      </c>
      <c r="M74" s="8" t="s">
        <v>73</v>
      </c>
      <c r="N74" s="69"/>
      <c r="Q74" s="42"/>
    </row>
    <row r="75" spans="1:17" s="9" customFormat="1" ht="105" x14ac:dyDescent="0.2">
      <c r="A75" s="8">
        <v>68</v>
      </c>
      <c r="B75" s="8" t="s">
        <v>315</v>
      </c>
      <c r="C75" s="8" t="s">
        <v>282</v>
      </c>
      <c r="D75" s="8" t="s">
        <v>315</v>
      </c>
      <c r="E75" s="8" t="s">
        <v>312</v>
      </c>
      <c r="F75" s="44">
        <f>114388-24938.31</f>
        <v>89449.69</v>
      </c>
      <c r="G75" s="44"/>
      <c r="H75" s="44">
        <v>0</v>
      </c>
      <c r="I75" s="44">
        <v>89449.69</v>
      </c>
      <c r="J75" s="26">
        <v>45595</v>
      </c>
      <c r="K75" s="26">
        <v>45637</v>
      </c>
      <c r="L75" s="71" t="s">
        <v>12</v>
      </c>
      <c r="M75" s="8" t="s">
        <v>73</v>
      </c>
      <c r="N75" s="69"/>
      <c r="Q75" s="42"/>
    </row>
    <row r="76" spans="1:17" s="9" customFormat="1" ht="90" x14ac:dyDescent="0.2">
      <c r="A76" s="8">
        <v>69</v>
      </c>
      <c r="B76" s="8" t="s">
        <v>316</v>
      </c>
      <c r="C76" s="8" t="s">
        <v>282</v>
      </c>
      <c r="D76" s="8" t="s">
        <v>316</v>
      </c>
      <c r="E76" s="8" t="s">
        <v>317</v>
      </c>
      <c r="F76" s="44">
        <v>2094.4</v>
      </c>
      <c r="G76" s="44">
        <v>0</v>
      </c>
      <c r="H76" s="44">
        <v>0</v>
      </c>
      <c r="I76" s="44">
        <v>2094.4</v>
      </c>
      <c r="J76" s="26">
        <v>45615</v>
      </c>
      <c r="K76" s="26">
        <v>45656</v>
      </c>
      <c r="L76" s="71" t="s">
        <v>12</v>
      </c>
      <c r="M76" s="8" t="s">
        <v>73</v>
      </c>
      <c r="N76" s="69"/>
      <c r="Q76" s="42"/>
    </row>
    <row r="77" spans="1:17" s="9" customFormat="1" ht="150" x14ac:dyDescent="0.2">
      <c r="A77" s="8">
        <v>70</v>
      </c>
      <c r="B77" s="8" t="s">
        <v>318</v>
      </c>
      <c r="C77" s="8" t="s">
        <v>282</v>
      </c>
      <c r="D77" s="8" t="s">
        <v>318</v>
      </c>
      <c r="E77" s="8" t="s">
        <v>101</v>
      </c>
      <c r="F77" s="44">
        <v>72250</v>
      </c>
      <c r="G77" s="44">
        <v>0</v>
      </c>
      <c r="H77" s="44">
        <v>0</v>
      </c>
      <c r="I77" s="44">
        <v>72250</v>
      </c>
      <c r="J77" s="26">
        <v>45431</v>
      </c>
      <c r="K77" s="26">
        <v>45462</v>
      </c>
      <c r="L77" s="71" t="s">
        <v>12</v>
      </c>
      <c r="M77" s="8" t="s">
        <v>73</v>
      </c>
      <c r="N77" s="69"/>
      <c r="Q77" s="42"/>
    </row>
    <row r="78" spans="1:17" s="9" customFormat="1" ht="135" x14ac:dyDescent="0.2">
      <c r="A78" s="8">
        <v>71</v>
      </c>
      <c r="B78" s="8" t="s">
        <v>496</v>
      </c>
      <c r="C78" s="8" t="s">
        <v>497</v>
      </c>
      <c r="D78" s="8" t="s">
        <v>329</v>
      </c>
      <c r="E78" s="8" t="s">
        <v>330</v>
      </c>
      <c r="F78" s="44">
        <v>0</v>
      </c>
      <c r="G78" s="44">
        <v>0</v>
      </c>
      <c r="H78" s="44">
        <v>0</v>
      </c>
      <c r="I78" s="44">
        <v>0</v>
      </c>
      <c r="J78" s="26">
        <v>45444</v>
      </c>
      <c r="K78" s="26">
        <v>45657</v>
      </c>
      <c r="L78" s="71" t="s">
        <v>22</v>
      </c>
      <c r="M78" s="8" t="s">
        <v>73</v>
      </c>
      <c r="N78" s="69" t="s">
        <v>506</v>
      </c>
      <c r="Q78" s="42"/>
    </row>
    <row r="79" spans="1:17" s="9" customFormat="1" ht="240" x14ac:dyDescent="0.2">
      <c r="A79" s="8">
        <v>72</v>
      </c>
      <c r="B79" s="8" t="s">
        <v>499</v>
      </c>
      <c r="C79" s="8" t="s">
        <v>328</v>
      </c>
      <c r="D79" s="8" t="s">
        <v>329</v>
      </c>
      <c r="E79" s="8" t="s">
        <v>330</v>
      </c>
      <c r="F79" s="44">
        <v>0</v>
      </c>
      <c r="G79" s="44">
        <v>0</v>
      </c>
      <c r="H79" s="44">
        <v>0</v>
      </c>
      <c r="I79" s="44">
        <v>0</v>
      </c>
      <c r="J79" s="26">
        <v>45444</v>
      </c>
      <c r="K79" s="26">
        <v>45657</v>
      </c>
      <c r="L79" s="71" t="s">
        <v>22</v>
      </c>
      <c r="M79" s="8" t="s">
        <v>73</v>
      </c>
      <c r="N79" s="69" t="s">
        <v>506</v>
      </c>
      <c r="Q79" s="42"/>
    </row>
    <row r="80" spans="1:17" s="9" customFormat="1" ht="90" x14ac:dyDescent="0.2">
      <c r="A80" s="8">
        <v>73</v>
      </c>
      <c r="B80" s="8" t="s">
        <v>362</v>
      </c>
      <c r="C80" s="8" t="s">
        <v>363</v>
      </c>
      <c r="D80" s="8" t="s">
        <v>364</v>
      </c>
      <c r="E80" s="8" t="s">
        <v>317</v>
      </c>
      <c r="F80" s="44">
        <v>10520</v>
      </c>
      <c r="G80" s="44">
        <v>0</v>
      </c>
      <c r="H80" s="44">
        <v>2630</v>
      </c>
      <c r="I80" s="44">
        <f t="shared" ref="I80:I87" si="3">F80+G80+H80</f>
        <v>13150</v>
      </c>
      <c r="J80" s="26">
        <v>45477</v>
      </c>
      <c r="K80" s="26">
        <v>45656</v>
      </c>
      <c r="L80" s="71" t="s">
        <v>12</v>
      </c>
      <c r="M80" s="8" t="s">
        <v>73</v>
      </c>
      <c r="N80" s="69"/>
      <c r="Q80" s="42"/>
    </row>
    <row r="81" spans="1:17" s="9" customFormat="1" ht="45" x14ac:dyDescent="0.2">
      <c r="A81" s="8">
        <v>74</v>
      </c>
      <c r="B81" s="8" t="s">
        <v>365</v>
      </c>
      <c r="C81" s="8" t="s">
        <v>366</v>
      </c>
      <c r="D81" s="8" t="s">
        <v>370</v>
      </c>
      <c r="E81" s="8" t="s">
        <v>367</v>
      </c>
      <c r="F81" s="44">
        <v>7772</v>
      </c>
      <c r="G81" s="44">
        <v>0</v>
      </c>
      <c r="H81" s="44">
        <v>1943</v>
      </c>
      <c r="I81" s="44">
        <f t="shared" si="3"/>
        <v>9715</v>
      </c>
      <c r="J81" s="26" t="s">
        <v>371</v>
      </c>
      <c r="K81" s="26" t="s">
        <v>372</v>
      </c>
      <c r="L81" s="71" t="s">
        <v>12</v>
      </c>
      <c r="M81" s="8" t="s">
        <v>73</v>
      </c>
      <c r="N81" s="69"/>
      <c r="Q81" s="42"/>
    </row>
    <row r="82" spans="1:17" s="9" customFormat="1" ht="90" x14ac:dyDescent="0.2">
      <c r="A82" s="8">
        <v>75</v>
      </c>
      <c r="B82" s="8" t="s">
        <v>373</v>
      </c>
      <c r="C82" s="8" t="s">
        <v>366</v>
      </c>
      <c r="D82" s="8" t="s">
        <v>374</v>
      </c>
      <c r="E82" s="8" t="s">
        <v>375</v>
      </c>
      <c r="F82" s="44">
        <v>435356.98</v>
      </c>
      <c r="G82" s="44">
        <v>0</v>
      </c>
      <c r="H82" s="44">
        <v>108839.25</v>
      </c>
      <c r="I82" s="44">
        <f t="shared" si="3"/>
        <v>544196.23</v>
      </c>
      <c r="J82" s="26" t="s">
        <v>376</v>
      </c>
      <c r="K82" s="26" t="s">
        <v>377</v>
      </c>
      <c r="L82" s="71" t="s">
        <v>23</v>
      </c>
      <c r="M82" s="8" t="s">
        <v>95</v>
      </c>
      <c r="N82" s="69" t="s">
        <v>378</v>
      </c>
      <c r="Q82" s="42"/>
    </row>
    <row r="83" spans="1:17" s="9" customFormat="1" ht="90" x14ac:dyDescent="0.2">
      <c r="A83" s="8">
        <v>76</v>
      </c>
      <c r="B83" s="8" t="s">
        <v>382</v>
      </c>
      <c r="C83" s="8" t="s">
        <v>606</v>
      </c>
      <c r="D83" s="8" t="s">
        <v>374</v>
      </c>
      <c r="E83" s="8" t="s">
        <v>383</v>
      </c>
      <c r="F83" s="44">
        <v>550000</v>
      </c>
      <c r="G83" s="44">
        <v>0</v>
      </c>
      <c r="H83" s="44">
        <v>137500</v>
      </c>
      <c r="I83" s="44">
        <f t="shared" si="3"/>
        <v>687500</v>
      </c>
      <c r="J83" s="26" t="s">
        <v>384</v>
      </c>
      <c r="K83" s="26" t="s">
        <v>385</v>
      </c>
      <c r="L83" s="71" t="s">
        <v>23</v>
      </c>
      <c r="M83" s="8" t="s">
        <v>95</v>
      </c>
      <c r="N83" s="69"/>
      <c r="Q83" s="42"/>
    </row>
    <row r="84" spans="1:17" s="9" customFormat="1" ht="90" x14ac:dyDescent="0.2">
      <c r="A84" s="8">
        <v>77</v>
      </c>
      <c r="B84" s="8" t="s">
        <v>271</v>
      </c>
      <c r="C84" s="8" t="s">
        <v>606</v>
      </c>
      <c r="D84" s="8" t="s">
        <v>271</v>
      </c>
      <c r="E84" s="8" t="s">
        <v>386</v>
      </c>
      <c r="F84" s="44">
        <v>3697.6</v>
      </c>
      <c r="G84" s="44">
        <v>0</v>
      </c>
      <c r="H84" s="44">
        <v>924.4</v>
      </c>
      <c r="I84" s="44">
        <f t="shared" si="3"/>
        <v>4622</v>
      </c>
      <c r="J84" s="26" t="s">
        <v>387</v>
      </c>
      <c r="K84" s="26" t="s">
        <v>388</v>
      </c>
      <c r="L84" s="71" t="s">
        <v>23</v>
      </c>
      <c r="M84" s="8" t="s">
        <v>73</v>
      </c>
      <c r="N84" s="69"/>
      <c r="Q84" s="42"/>
    </row>
    <row r="85" spans="1:17" s="9" customFormat="1" ht="90" x14ac:dyDescent="0.2">
      <c r="A85" s="8">
        <v>78</v>
      </c>
      <c r="B85" s="8" t="s">
        <v>389</v>
      </c>
      <c r="C85" s="8" t="s">
        <v>393</v>
      </c>
      <c r="D85" s="8" t="s">
        <v>390</v>
      </c>
      <c r="E85" s="8" t="s">
        <v>79</v>
      </c>
      <c r="F85" s="44">
        <v>6978.62</v>
      </c>
      <c r="G85" s="44">
        <v>0</v>
      </c>
      <c r="H85" s="44">
        <v>1744.66</v>
      </c>
      <c r="I85" s="44">
        <f t="shared" si="3"/>
        <v>8723.2800000000007</v>
      </c>
      <c r="J85" s="26" t="s">
        <v>391</v>
      </c>
      <c r="K85" s="26" t="s">
        <v>392</v>
      </c>
      <c r="L85" s="71" t="s">
        <v>12</v>
      </c>
      <c r="M85" s="8" t="s">
        <v>73</v>
      </c>
      <c r="N85" s="69"/>
      <c r="Q85" s="42"/>
    </row>
    <row r="86" spans="1:17" s="9" customFormat="1" ht="90" x14ac:dyDescent="0.2">
      <c r="A86" s="8">
        <v>79</v>
      </c>
      <c r="B86" s="8" t="s">
        <v>410</v>
      </c>
      <c r="C86" s="8" t="s">
        <v>401</v>
      </c>
      <c r="D86" s="8" t="s">
        <v>410</v>
      </c>
      <c r="E86" s="8" t="s">
        <v>403</v>
      </c>
      <c r="F86" s="44">
        <v>2170000</v>
      </c>
      <c r="G86" s="44">
        <v>0</v>
      </c>
      <c r="H86" s="44">
        <v>868000</v>
      </c>
      <c r="I86" s="44">
        <f t="shared" si="3"/>
        <v>3038000</v>
      </c>
      <c r="J86" s="26">
        <v>45292</v>
      </c>
      <c r="K86" s="26" t="s">
        <v>404</v>
      </c>
      <c r="L86" s="71" t="s">
        <v>23</v>
      </c>
      <c r="M86" s="8" t="s">
        <v>73</v>
      </c>
      <c r="N86" s="69"/>
      <c r="Q86" s="42"/>
    </row>
    <row r="87" spans="1:17" s="9" customFormat="1" ht="90" x14ac:dyDescent="0.2">
      <c r="A87" s="8">
        <v>80</v>
      </c>
      <c r="B87" s="8" t="s">
        <v>411</v>
      </c>
      <c r="C87" s="8" t="s">
        <v>401</v>
      </c>
      <c r="D87" s="8" t="s">
        <v>411</v>
      </c>
      <c r="E87" s="8" t="s">
        <v>403</v>
      </c>
      <c r="F87" s="44">
        <v>23673</v>
      </c>
      <c r="G87" s="44">
        <v>0</v>
      </c>
      <c r="H87" s="44">
        <v>0</v>
      </c>
      <c r="I87" s="44">
        <f t="shared" si="3"/>
        <v>23673</v>
      </c>
      <c r="J87" s="26">
        <v>45292</v>
      </c>
      <c r="K87" s="26" t="s">
        <v>404</v>
      </c>
      <c r="L87" s="71" t="s">
        <v>23</v>
      </c>
      <c r="M87" s="8" t="s">
        <v>73</v>
      </c>
      <c r="N87" s="69"/>
      <c r="Q87" s="42"/>
    </row>
    <row r="88" spans="1:17" s="9" customFormat="1" ht="90" x14ac:dyDescent="0.2">
      <c r="A88" s="8">
        <v>81</v>
      </c>
      <c r="B88" s="8" t="s">
        <v>412</v>
      </c>
      <c r="C88" s="8" t="s">
        <v>401</v>
      </c>
      <c r="D88" s="8" t="s">
        <v>412</v>
      </c>
      <c r="E88" s="8" t="s">
        <v>403</v>
      </c>
      <c r="F88" s="44">
        <v>3457</v>
      </c>
      <c r="G88" s="44">
        <v>0</v>
      </c>
      <c r="H88" s="44">
        <v>0</v>
      </c>
      <c r="I88" s="44">
        <v>3457</v>
      </c>
      <c r="J88" s="26">
        <v>45292</v>
      </c>
      <c r="K88" s="26" t="s">
        <v>404</v>
      </c>
      <c r="L88" s="71" t="s">
        <v>23</v>
      </c>
      <c r="M88" s="8" t="s">
        <v>73</v>
      </c>
      <c r="N88" s="69"/>
      <c r="Q88" s="42"/>
    </row>
    <row r="89" spans="1:17" s="9" customFormat="1" ht="120" x14ac:dyDescent="0.2">
      <c r="A89" s="8">
        <v>82</v>
      </c>
      <c r="B89" s="8" t="s">
        <v>419</v>
      </c>
      <c r="C89" s="8" t="s">
        <v>403</v>
      </c>
      <c r="D89" s="8" t="s">
        <v>420</v>
      </c>
      <c r="E89" s="8" t="s">
        <v>421</v>
      </c>
      <c r="F89" s="44">
        <v>20500</v>
      </c>
      <c r="G89" s="44">
        <v>0</v>
      </c>
      <c r="H89" s="44">
        <v>0</v>
      </c>
      <c r="I89" s="44">
        <f t="shared" ref="I89:I94" si="4">F89+G89+H89</f>
        <v>20500</v>
      </c>
      <c r="J89" s="26">
        <v>45292</v>
      </c>
      <c r="K89" s="26">
        <v>45657</v>
      </c>
      <c r="L89" s="71" t="s">
        <v>32</v>
      </c>
      <c r="M89" s="8" t="s">
        <v>73</v>
      </c>
      <c r="N89" s="69"/>
      <c r="Q89" s="42"/>
    </row>
    <row r="90" spans="1:17" s="9" customFormat="1" ht="60" x14ac:dyDescent="0.2">
      <c r="A90" s="8">
        <v>83</v>
      </c>
      <c r="B90" s="8" t="s">
        <v>430</v>
      </c>
      <c r="C90" s="8" t="s">
        <v>423</v>
      </c>
      <c r="D90" s="8" t="s">
        <v>426</v>
      </c>
      <c r="E90" s="8" t="s">
        <v>312</v>
      </c>
      <c r="F90" s="44">
        <v>2562585.64</v>
      </c>
      <c r="G90" s="44">
        <v>0</v>
      </c>
      <c r="H90" s="44">
        <v>2742173.05</v>
      </c>
      <c r="I90" s="44">
        <f t="shared" si="4"/>
        <v>5304758.6899999995</v>
      </c>
      <c r="J90" s="26">
        <v>44927</v>
      </c>
      <c r="K90" s="26">
        <v>45473</v>
      </c>
      <c r="L90" s="71" t="s">
        <v>19</v>
      </c>
      <c r="M90" s="8" t="s">
        <v>95</v>
      </c>
      <c r="N90" s="69"/>
      <c r="Q90" s="42"/>
    </row>
    <row r="91" spans="1:17" s="9" customFormat="1" ht="75" x14ac:dyDescent="0.2">
      <c r="A91" s="8">
        <v>84</v>
      </c>
      <c r="B91" s="8" t="s">
        <v>425</v>
      </c>
      <c r="C91" s="8" t="s">
        <v>423</v>
      </c>
      <c r="D91" s="8" t="s">
        <v>426</v>
      </c>
      <c r="E91" s="8" t="s">
        <v>312</v>
      </c>
      <c r="F91" s="44">
        <v>3095142.24</v>
      </c>
      <c r="G91" s="44">
        <v>0</v>
      </c>
      <c r="H91" s="44">
        <v>328258.19</v>
      </c>
      <c r="I91" s="44">
        <f t="shared" si="4"/>
        <v>3423400.43</v>
      </c>
      <c r="J91" s="26">
        <v>45292</v>
      </c>
      <c r="K91" s="26">
        <v>45777</v>
      </c>
      <c r="L91" s="71" t="s">
        <v>19</v>
      </c>
      <c r="M91" s="8" t="s">
        <v>95</v>
      </c>
      <c r="N91" s="69"/>
      <c r="Q91" s="42"/>
    </row>
    <row r="92" spans="1:17" s="9" customFormat="1" ht="75" x14ac:dyDescent="0.2">
      <c r="A92" s="8">
        <v>85</v>
      </c>
      <c r="B92" s="8" t="s">
        <v>425</v>
      </c>
      <c r="C92" s="8" t="s">
        <v>423</v>
      </c>
      <c r="D92" s="8" t="s">
        <v>424</v>
      </c>
      <c r="E92" s="8" t="s">
        <v>72</v>
      </c>
      <c r="F92" s="44">
        <f>1145111.25+23523.75</f>
        <v>1168635</v>
      </c>
      <c r="G92" s="44">
        <v>0</v>
      </c>
      <c r="H92" s="44">
        <v>0</v>
      </c>
      <c r="I92" s="44">
        <f t="shared" si="4"/>
        <v>1168635</v>
      </c>
      <c r="J92" s="26">
        <v>45616</v>
      </c>
      <c r="K92" s="26">
        <v>45657</v>
      </c>
      <c r="L92" s="71" t="s">
        <v>19</v>
      </c>
      <c r="M92" s="8" t="s">
        <v>95</v>
      </c>
      <c r="N92" s="69"/>
      <c r="Q92" s="42"/>
    </row>
    <row r="93" spans="1:17" s="9" customFormat="1" ht="60" x14ac:dyDescent="0.2">
      <c r="A93" s="8">
        <v>86</v>
      </c>
      <c r="B93" s="8" t="s">
        <v>427</v>
      </c>
      <c r="C93" s="8" t="s">
        <v>423</v>
      </c>
      <c r="D93" s="8" t="s">
        <v>426</v>
      </c>
      <c r="E93" s="8" t="s">
        <v>312</v>
      </c>
      <c r="F93" s="44">
        <v>693930.83</v>
      </c>
      <c r="G93" s="44">
        <v>0</v>
      </c>
      <c r="H93" s="44">
        <v>568909.24</v>
      </c>
      <c r="I93" s="44">
        <f t="shared" si="4"/>
        <v>1262840.0699999998</v>
      </c>
      <c r="J93" s="26">
        <v>45292</v>
      </c>
      <c r="K93" s="26">
        <v>45777</v>
      </c>
      <c r="L93" s="71" t="s">
        <v>19</v>
      </c>
      <c r="M93" s="8" t="s">
        <v>95</v>
      </c>
      <c r="N93" s="69"/>
      <c r="Q93" s="42"/>
    </row>
    <row r="94" spans="1:17" s="9" customFormat="1" ht="60" x14ac:dyDescent="0.2">
      <c r="A94" s="8">
        <v>87</v>
      </c>
      <c r="B94" s="8" t="s">
        <v>431</v>
      </c>
      <c r="C94" s="8" t="s">
        <v>423</v>
      </c>
      <c r="D94" s="8" t="s">
        <v>426</v>
      </c>
      <c r="E94" s="8" t="s">
        <v>312</v>
      </c>
      <c r="F94" s="44">
        <v>1426060.53</v>
      </c>
      <c r="G94" s="44">
        <v>0</v>
      </c>
      <c r="H94" s="44">
        <v>1427979.33</v>
      </c>
      <c r="I94" s="44">
        <f t="shared" si="4"/>
        <v>2854039.8600000003</v>
      </c>
      <c r="J94" s="26">
        <v>44927</v>
      </c>
      <c r="K94" s="26">
        <v>45626</v>
      </c>
      <c r="L94" s="71" t="s">
        <v>19</v>
      </c>
      <c r="M94" s="8" t="s">
        <v>73</v>
      </c>
      <c r="N94" s="69"/>
      <c r="Q94" s="42"/>
    </row>
    <row r="95" spans="1:17" s="9" customFormat="1" ht="127.5" x14ac:dyDescent="0.2">
      <c r="A95" s="8">
        <v>88</v>
      </c>
      <c r="B95" s="8" t="s">
        <v>438</v>
      </c>
      <c r="C95" s="8" t="s">
        <v>607</v>
      </c>
      <c r="D95" s="8" t="s">
        <v>440</v>
      </c>
      <c r="E95" s="8" t="s">
        <v>312</v>
      </c>
      <c r="F95" s="44">
        <v>179578.74</v>
      </c>
      <c r="G95" s="44">
        <v>0</v>
      </c>
      <c r="H95" s="44">
        <v>0</v>
      </c>
      <c r="I95" s="44">
        <f>F95+G95+H95</f>
        <v>179578.74</v>
      </c>
      <c r="J95" s="26">
        <v>45404</v>
      </c>
      <c r="K95" s="26">
        <v>45657</v>
      </c>
      <c r="L95" s="71" t="s">
        <v>19</v>
      </c>
      <c r="M95" s="8" t="s">
        <v>95</v>
      </c>
      <c r="N95" s="69" t="s">
        <v>442</v>
      </c>
      <c r="Q95" s="42"/>
    </row>
    <row r="96" spans="1:17" s="9" customFormat="1" ht="127.5" x14ac:dyDescent="0.2">
      <c r="A96" s="8">
        <v>89</v>
      </c>
      <c r="B96" s="8" t="s">
        <v>438</v>
      </c>
      <c r="C96" s="8" t="s">
        <v>607</v>
      </c>
      <c r="D96" s="8" t="s">
        <v>440</v>
      </c>
      <c r="E96" s="8" t="s">
        <v>312</v>
      </c>
      <c r="F96" s="44">
        <v>183421.46</v>
      </c>
      <c r="G96" s="44">
        <v>0</v>
      </c>
      <c r="H96" s="44">
        <v>0</v>
      </c>
      <c r="I96" s="44">
        <f>F96+G96+H96</f>
        <v>183421.46</v>
      </c>
      <c r="J96" s="26">
        <v>45404</v>
      </c>
      <c r="K96" s="26">
        <v>45657</v>
      </c>
      <c r="L96" s="71" t="s">
        <v>19</v>
      </c>
      <c r="M96" s="8" t="s">
        <v>95</v>
      </c>
      <c r="N96" s="69" t="s">
        <v>443</v>
      </c>
      <c r="Q96" s="42"/>
    </row>
    <row r="97" spans="1:17" s="9" customFormat="1" ht="90" x14ac:dyDescent="0.2">
      <c r="A97" s="8">
        <v>90</v>
      </c>
      <c r="B97" s="8" t="s">
        <v>609</v>
      </c>
      <c r="C97" s="8" t="s">
        <v>282</v>
      </c>
      <c r="D97" s="8" t="s">
        <v>608</v>
      </c>
      <c r="E97" s="8" t="s">
        <v>445</v>
      </c>
      <c r="F97" s="44">
        <v>43385.36</v>
      </c>
      <c r="G97" s="44">
        <v>204814.64</v>
      </c>
      <c r="H97" s="44">
        <v>0</v>
      </c>
      <c r="I97" s="44">
        <f>F97+G97+H97</f>
        <v>248200</v>
      </c>
      <c r="J97" s="26">
        <v>45352</v>
      </c>
      <c r="K97" s="26">
        <v>45535</v>
      </c>
      <c r="L97" s="71" t="s">
        <v>23</v>
      </c>
      <c r="M97" s="8"/>
      <c r="N97" s="69"/>
      <c r="Q97" s="42"/>
    </row>
    <row r="98" spans="1:17" s="9" customFormat="1" ht="345" x14ac:dyDescent="0.2">
      <c r="A98" s="8">
        <v>91</v>
      </c>
      <c r="B98" s="8" t="s">
        <v>453</v>
      </c>
      <c r="C98" s="8" t="s">
        <v>454</v>
      </c>
      <c r="D98" s="8" t="s">
        <v>455</v>
      </c>
      <c r="E98" s="8" t="s">
        <v>456</v>
      </c>
      <c r="F98" s="44">
        <v>2501533.4900000002</v>
      </c>
      <c r="G98" s="44">
        <v>14175356.380000001</v>
      </c>
      <c r="H98" s="44">
        <v>0</v>
      </c>
      <c r="I98" s="44">
        <v>16676889.869999999</v>
      </c>
      <c r="J98" s="26">
        <v>44562</v>
      </c>
      <c r="K98" s="26">
        <v>45412</v>
      </c>
      <c r="L98" s="71" t="s">
        <v>457</v>
      </c>
      <c r="M98" s="8" t="s">
        <v>291</v>
      </c>
      <c r="N98" s="69" t="s">
        <v>168</v>
      </c>
      <c r="Q98" s="42"/>
    </row>
    <row r="99" spans="1:17" s="9" customFormat="1" ht="90" x14ac:dyDescent="0.2">
      <c r="A99" s="8">
        <v>92</v>
      </c>
      <c r="B99" s="8" t="s">
        <v>526</v>
      </c>
      <c r="C99" s="8" t="s">
        <v>528</v>
      </c>
      <c r="D99" s="8" t="s">
        <v>374</v>
      </c>
      <c r="E99" s="8" t="s">
        <v>527</v>
      </c>
      <c r="F99" s="44">
        <v>528261.67000000004</v>
      </c>
      <c r="G99" s="44">
        <v>0</v>
      </c>
      <c r="H99" s="44">
        <f>I99-F99</f>
        <v>139198.32999999996</v>
      </c>
      <c r="I99" s="44">
        <v>667460</v>
      </c>
      <c r="J99" s="26">
        <v>45261</v>
      </c>
      <c r="K99" s="26">
        <v>45473</v>
      </c>
      <c r="L99" s="71" t="s">
        <v>23</v>
      </c>
      <c r="M99" s="8" t="s">
        <v>95</v>
      </c>
      <c r="N99" s="69"/>
      <c r="Q99" s="42"/>
    </row>
    <row r="100" spans="1:17" s="9" customFormat="1" ht="135" x14ac:dyDescent="0.2">
      <c r="A100" s="8">
        <v>93</v>
      </c>
      <c r="B100" s="8" t="s">
        <v>543</v>
      </c>
      <c r="C100" s="8" t="s">
        <v>544</v>
      </c>
      <c r="D100" s="8" t="s">
        <v>545</v>
      </c>
      <c r="E100" s="8" t="s">
        <v>546</v>
      </c>
      <c r="F100" s="44">
        <v>0</v>
      </c>
      <c r="G100" s="44">
        <v>19800</v>
      </c>
      <c r="H100" s="44">
        <v>0</v>
      </c>
      <c r="I100" s="44">
        <v>19800</v>
      </c>
      <c r="J100" s="26">
        <v>45138</v>
      </c>
      <c r="K100" s="26">
        <v>45343</v>
      </c>
      <c r="L100" s="71" t="s">
        <v>35</v>
      </c>
      <c r="M100" s="8" t="s">
        <v>73</v>
      </c>
      <c r="N100" s="69"/>
      <c r="Q100" s="42"/>
    </row>
    <row r="101" spans="1:17" s="9" customFormat="1" ht="60" x14ac:dyDescent="0.2">
      <c r="A101" s="8">
        <v>94</v>
      </c>
      <c r="B101" s="8" t="s">
        <v>547</v>
      </c>
      <c r="C101" s="8" t="s">
        <v>548</v>
      </c>
      <c r="D101" s="8" t="s">
        <v>549</v>
      </c>
      <c r="E101" s="8" t="s">
        <v>72</v>
      </c>
      <c r="F101" s="44">
        <v>316779</v>
      </c>
      <c r="G101" s="44">
        <v>0</v>
      </c>
      <c r="H101" s="44">
        <v>0</v>
      </c>
      <c r="I101" s="44">
        <f>F101+H101</f>
        <v>316779</v>
      </c>
      <c r="J101" s="26">
        <v>45385</v>
      </c>
      <c r="K101" s="26">
        <v>45657</v>
      </c>
      <c r="L101" s="71" t="s">
        <v>12</v>
      </c>
      <c r="M101" s="8" t="s">
        <v>95</v>
      </c>
      <c r="N101" s="69"/>
      <c r="Q101" s="42"/>
    </row>
    <row r="102" spans="1:17" s="9" customFormat="1" ht="75" x14ac:dyDescent="0.2">
      <c r="A102" s="8">
        <v>95</v>
      </c>
      <c r="B102" s="8" t="s">
        <v>550</v>
      </c>
      <c r="C102" s="8" t="s">
        <v>548</v>
      </c>
      <c r="D102" s="8" t="s">
        <v>549</v>
      </c>
      <c r="E102" s="8" t="s">
        <v>72</v>
      </c>
      <c r="F102" s="44">
        <v>838956</v>
      </c>
      <c r="G102" s="44">
        <v>0</v>
      </c>
      <c r="H102" s="44">
        <v>0</v>
      </c>
      <c r="I102" s="44">
        <f t="shared" ref="I102:I115" si="5">F102+H102</f>
        <v>838956</v>
      </c>
      <c r="J102" s="26">
        <v>45385</v>
      </c>
      <c r="K102" s="26">
        <v>45657</v>
      </c>
      <c r="L102" s="71" t="s">
        <v>12</v>
      </c>
      <c r="M102" s="8" t="s">
        <v>95</v>
      </c>
      <c r="N102" s="69"/>
      <c r="Q102" s="42"/>
    </row>
    <row r="103" spans="1:17" s="9" customFormat="1" ht="90" x14ac:dyDescent="0.2">
      <c r="A103" s="8">
        <v>96</v>
      </c>
      <c r="B103" s="8" t="s">
        <v>552</v>
      </c>
      <c r="C103" s="8" t="s">
        <v>423</v>
      </c>
      <c r="D103" s="8" t="s">
        <v>549</v>
      </c>
      <c r="E103" s="8" t="s">
        <v>72</v>
      </c>
      <c r="F103" s="44">
        <v>3019945</v>
      </c>
      <c r="G103" s="44">
        <v>0</v>
      </c>
      <c r="H103" s="44">
        <v>0</v>
      </c>
      <c r="I103" s="44">
        <f t="shared" si="5"/>
        <v>3019945</v>
      </c>
      <c r="J103" s="26">
        <v>45385</v>
      </c>
      <c r="K103" s="26">
        <v>45657</v>
      </c>
      <c r="L103" s="71" t="s">
        <v>30</v>
      </c>
      <c r="M103" s="8" t="s">
        <v>95</v>
      </c>
      <c r="N103" s="69"/>
      <c r="Q103" s="42"/>
    </row>
    <row r="104" spans="1:17" s="9" customFormat="1" ht="90" x14ac:dyDescent="0.2">
      <c r="A104" s="8">
        <v>97</v>
      </c>
      <c r="B104" s="8" t="s">
        <v>553</v>
      </c>
      <c r="C104" s="8" t="s">
        <v>548</v>
      </c>
      <c r="D104" s="8" t="s">
        <v>549</v>
      </c>
      <c r="E104" s="8" t="s">
        <v>72</v>
      </c>
      <c r="F104" s="44">
        <v>149415</v>
      </c>
      <c r="G104" s="44">
        <v>0</v>
      </c>
      <c r="H104" s="44">
        <v>0</v>
      </c>
      <c r="I104" s="44">
        <f t="shared" si="5"/>
        <v>149415</v>
      </c>
      <c r="J104" s="26">
        <v>45512</v>
      </c>
      <c r="K104" s="26">
        <v>45657</v>
      </c>
      <c r="L104" s="71" t="s">
        <v>30</v>
      </c>
      <c r="M104" s="8" t="s">
        <v>95</v>
      </c>
      <c r="N104" s="69"/>
      <c r="Q104" s="42"/>
    </row>
    <row r="105" spans="1:17" s="9" customFormat="1" ht="90" x14ac:dyDescent="0.2">
      <c r="A105" s="8">
        <v>98</v>
      </c>
      <c r="B105" s="8" t="s">
        <v>554</v>
      </c>
      <c r="C105" s="8" t="s">
        <v>548</v>
      </c>
      <c r="D105" s="8" t="s">
        <v>549</v>
      </c>
      <c r="E105" s="8" t="s">
        <v>72</v>
      </c>
      <c r="F105" s="44">
        <v>188197</v>
      </c>
      <c r="G105" s="44">
        <v>0</v>
      </c>
      <c r="H105" s="44">
        <v>0</v>
      </c>
      <c r="I105" s="44">
        <f t="shared" si="5"/>
        <v>188197</v>
      </c>
      <c r="J105" s="26">
        <v>45512</v>
      </c>
      <c r="K105" s="26">
        <v>45657</v>
      </c>
      <c r="L105" s="71" t="s">
        <v>30</v>
      </c>
      <c r="M105" s="8" t="s">
        <v>95</v>
      </c>
      <c r="N105" s="69"/>
      <c r="Q105" s="42"/>
    </row>
    <row r="106" spans="1:17" s="9" customFormat="1" ht="75" x14ac:dyDescent="0.2">
      <c r="A106" s="8">
        <v>99</v>
      </c>
      <c r="B106" s="8" t="s">
        <v>555</v>
      </c>
      <c r="C106" s="8" t="s">
        <v>548</v>
      </c>
      <c r="D106" s="8" t="s">
        <v>549</v>
      </c>
      <c r="E106" s="8" t="s">
        <v>72</v>
      </c>
      <c r="F106" s="44">
        <v>222847</v>
      </c>
      <c r="G106" s="44">
        <v>0</v>
      </c>
      <c r="H106" s="44">
        <v>0</v>
      </c>
      <c r="I106" s="44">
        <f t="shared" si="5"/>
        <v>222847</v>
      </c>
      <c r="J106" s="26">
        <v>45512</v>
      </c>
      <c r="K106" s="26">
        <v>45657</v>
      </c>
      <c r="L106" s="71" t="s">
        <v>33</v>
      </c>
      <c r="M106" s="8" t="s">
        <v>95</v>
      </c>
      <c r="N106" s="69"/>
      <c r="Q106" s="42"/>
    </row>
    <row r="107" spans="1:17" s="9" customFormat="1" ht="120" x14ac:dyDescent="0.2">
      <c r="A107" s="8">
        <v>100</v>
      </c>
      <c r="B107" s="8" t="s">
        <v>556</v>
      </c>
      <c r="C107" s="8" t="s">
        <v>548</v>
      </c>
      <c r="D107" s="8" t="s">
        <v>549</v>
      </c>
      <c r="E107" s="8" t="s">
        <v>72</v>
      </c>
      <c r="F107" s="44">
        <v>110000</v>
      </c>
      <c r="G107" s="44">
        <v>0</v>
      </c>
      <c r="H107" s="44">
        <v>0</v>
      </c>
      <c r="I107" s="44">
        <f t="shared" si="5"/>
        <v>110000</v>
      </c>
      <c r="J107" s="26">
        <v>45512</v>
      </c>
      <c r="K107" s="26">
        <v>45657</v>
      </c>
      <c r="L107" s="71" t="s">
        <v>22</v>
      </c>
      <c r="M107" s="8" t="s">
        <v>95</v>
      </c>
      <c r="N107" s="69"/>
      <c r="Q107" s="42"/>
    </row>
    <row r="108" spans="1:17" s="9" customFormat="1" ht="135" x14ac:dyDescent="0.2">
      <c r="A108" s="8">
        <v>101</v>
      </c>
      <c r="B108" s="8" t="s">
        <v>557</v>
      </c>
      <c r="C108" s="8" t="s">
        <v>548</v>
      </c>
      <c r="D108" s="8" t="s">
        <v>549</v>
      </c>
      <c r="E108" s="8" t="s">
        <v>72</v>
      </c>
      <c r="F108" s="44">
        <v>31011</v>
      </c>
      <c r="G108" s="44">
        <v>0</v>
      </c>
      <c r="H108" s="44">
        <v>0</v>
      </c>
      <c r="I108" s="44">
        <f t="shared" si="5"/>
        <v>31011</v>
      </c>
      <c r="J108" s="26">
        <v>45512</v>
      </c>
      <c r="K108" s="26">
        <v>45657</v>
      </c>
      <c r="L108" s="71" t="s">
        <v>12</v>
      </c>
      <c r="M108" s="8" t="s">
        <v>95</v>
      </c>
      <c r="N108" s="69"/>
      <c r="Q108" s="42"/>
    </row>
    <row r="109" spans="1:17" s="9" customFormat="1" ht="195" x14ac:dyDescent="0.2">
      <c r="A109" s="8">
        <v>102</v>
      </c>
      <c r="B109" s="8" t="s">
        <v>558</v>
      </c>
      <c r="C109" s="8" t="s">
        <v>548</v>
      </c>
      <c r="D109" s="8" t="s">
        <v>549</v>
      </c>
      <c r="E109" s="8" t="s">
        <v>72</v>
      </c>
      <c r="F109" s="44">
        <v>309911</v>
      </c>
      <c r="G109" s="44">
        <v>0</v>
      </c>
      <c r="H109" s="44">
        <v>0</v>
      </c>
      <c r="I109" s="44">
        <f t="shared" si="5"/>
        <v>309911</v>
      </c>
      <c r="J109" s="26">
        <v>45512</v>
      </c>
      <c r="K109" s="26">
        <v>45657</v>
      </c>
      <c r="L109" s="71" t="s">
        <v>22</v>
      </c>
      <c r="M109" s="8" t="s">
        <v>95</v>
      </c>
      <c r="N109" s="69"/>
      <c r="Q109" s="42"/>
    </row>
    <row r="110" spans="1:17" s="9" customFormat="1" ht="90" x14ac:dyDescent="0.2">
      <c r="A110" s="8">
        <v>103</v>
      </c>
      <c r="B110" s="8" t="s">
        <v>562</v>
      </c>
      <c r="C110" s="8" t="s">
        <v>548</v>
      </c>
      <c r="D110" s="8" t="s">
        <v>549</v>
      </c>
      <c r="E110" s="8" t="s">
        <v>72</v>
      </c>
      <c r="F110" s="44">
        <v>395253</v>
      </c>
      <c r="G110" s="44">
        <v>0</v>
      </c>
      <c r="H110" s="44">
        <v>0</v>
      </c>
      <c r="I110" s="44">
        <f t="shared" si="5"/>
        <v>395253</v>
      </c>
      <c r="J110" s="26">
        <v>45581</v>
      </c>
      <c r="K110" s="26">
        <v>45657</v>
      </c>
      <c r="L110" s="71" t="s">
        <v>22</v>
      </c>
      <c r="M110" s="8" t="s">
        <v>95</v>
      </c>
      <c r="N110" s="69"/>
      <c r="Q110" s="42"/>
    </row>
    <row r="111" spans="1:17" s="9" customFormat="1" ht="90" x14ac:dyDescent="0.2">
      <c r="A111" s="8">
        <v>104</v>
      </c>
      <c r="B111" s="8" t="s">
        <v>563</v>
      </c>
      <c r="C111" s="8" t="s">
        <v>564</v>
      </c>
      <c r="D111" s="8" t="s">
        <v>549</v>
      </c>
      <c r="E111" s="8" t="s">
        <v>72</v>
      </c>
      <c r="F111" s="44">
        <v>165800</v>
      </c>
      <c r="G111" s="44">
        <v>0</v>
      </c>
      <c r="H111" s="44">
        <v>0</v>
      </c>
      <c r="I111" s="44">
        <f t="shared" si="5"/>
        <v>165800</v>
      </c>
      <c r="J111" s="26">
        <v>45574</v>
      </c>
      <c r="K111" s="26">
        <v>45657</v>
      </c>
      <c r="L111" s="71" t="s">
        <v>22</v>
      </c>
      <c r="M111" s="8" t="s">
        <v>95</v>
      </c>
      <c r="N111" s="69"/>
      <c r="Q111" s="42"/>
    </row>
    <row r="112" spans="1:17" s="9" customFormat="1" ht="90" x14ac:dyDescent="0.2">
      <c r="A112" s="8">
        <v>105</v>
      </c>
      <c r="B112" s="8" t="s">
        <v>565</v>
      </c>
      <c r="C112" s="8" t="s">
        <v>564</v>
      </c>
      <c r="D112" s="8" t="s">
        <v>549</v>
      </c>
      <c r="E112" s="8" t="s">
        <v>72</v>
      </c>
      <c r="F112" s="44">
        <v>119566</v>
      </c>
      <c r="G112" s="44">
        <v>0</v>
      </c>
      <c r="H112" s="44">
        <v>46574</v>
      </c>
      <c r="I112" s="44">
        <f t="shared" si="5"/>
        <v>166140</v>
      </c>
      <c r="J112" s="26">
        <v>45574</v>
      </c>
      <c r="K112" s="26">
        <v>45657</v>
      </c>
      <c r="L112" s="71" t="s">
        <v>22</v>
      </c>
      <c r="M112" s="8" t="s">
        <v>95</v>
      </c>
      <c r="N112" s="69"/>
      <c r="Q112" s="42"/>
    </row>
    <row r="113" spans="1:17" s="9" customFormat="1" ht="90" x14ac:dyDescent="0.2">
      <c r="A113" s="8">
        <v>106</v>
      </c>
      <c r="B113" s="8" t="s">
        <v>425</v>
      </c>
      <c r="C113" s="8" t="s">
        <v>423</v>
      </c>
      <c r="D113" s="8" t="s">
        <v>549</v>
      </c>
      <c r="E113" s="8" t="s">
        <v>72</v>
      </c>
      <c r="F113" s="44">
        <v>1168635</v>
      </c>
      <c r="G113" s="44">
        <v>0</v>
      </c>
      <c r="H113" s="44">
        <v>0</v>
      </c>
      <c r="I113" s="44">
        <f t="shared" si="5"/>
        <v>1168635</v>
      </c>
      <c r="J113" s="26">
        <v>45624</v>
      </c>
      <c r="K113" s="26">
        <v>45657</v>
      </c>
      <c r="L113" s="71" t="s">
        <v>30</v>
      </c>
      <c r="M113" s="8" t="s">
        <v>95</v>
      </c>
      <c r="N113" s="69"/>
      <c r="Q113" s="42"/>
    </row>
    <row r="114" spans="1:17" s="9" customFormat="1" ht="90" x14ac:dyDescent="0.2">
      <c r="A114" s="8">
        <v>107</v>
      </c>
      <c r="B114" s="8" t="s">
        <v>568</v>
      </c>
      <c r="C114" s="8" t="s">
        <v>564</v>
      </c>
      <c r="D114" s="8" t="s">
        <v>549</v>
      </c>
      <c r="E114" s="8" t="s">
        <v>72</v>
      </c>
      <c r="F114" s="44">
        <v>25691641</v>
      </c>
      <c r="G114" s="44">
        <v>0</v>
      </c>
      <c r="H114" s="44">
        <v>1506558</v>
      </c>
      <c r="I114" s="44">
        <f t="shared" si="5"/>
        <v>27198199</v>
      </c>
      <c r="J114" s="26">
        <v>45385</v>
      </c>
      <c r="K114" s="26">
        <v>45657</v>
      </c>
      <c r="L114" s="71" t="s">
        <v>30</v>
      </c>
      <c r="M114" s="8" t="s">
        <v>95</v>
      </c>
      <c r="N114" s="69"/>
      <c r="Q114" s="42"/>
    </row>
    <row r="115" spans="1:17" s="9" customFormat="1" ht="60" x14ac:dyDescent="0.2">
      <c r="A115" s="8">
        <v>108</v>
      </c>
      <c r="B115" s="8" t="s">
        <v>427</v>
      </c>
      <c r="C115" s="8" t="s">
        <v>423</v>
      </c>
      <c r="D115" s="8" t="s">
        <v>426</v>
      </c>
      <c r="E115" s="8" t="s">
        <v>312</v>
      </c>
      <c r="F115" s="44">
        <v>691519.25</v>
      </c>
      <c r="G115" s="44">
        <v>0</v>
      </c>
      <c r="H115" s="44">
        <v>565788.49</v>
      </c>
      <c r="I115" s="44">
        <f t="shared" si="5"/>
        <v>1257307.74</v>
      </c>
      <c r="J115" s="26">
        <v>45292</v>
      </c>
      <c r="K115" s="26">
        <v>45649</v>
      </c>
      <c r="L115" s="71" t="s">
        <v>19</v>
      </c>
      <c r="M115" s="8" t="s">
        <v>95</v>
      </c>
      <c r="N115" s="69"/>
      <c r="Q115" s="42"/>
    </row>
    <row r="116" spans="1:17" s="9" customFormat="1" ht="48" customHeight="1" x14ac:dyDescent="0.2">
      <c r="A116" s="8"/>
      <c r="B116" s="28"/>
      <c r="C116" s="28"/>
      <c r="D116" s="28"/>
      <c r="E116" s="59" t="s">
        <v>4</v>
      </c>
      <c r="F116" s="60">
        <f>SUM(F8:F114)</f>
        <v>64843839.43</v>
      </c>
      <c r="G116" s="60">
        <f>SUM(G8:G115)</f>
        <v>21197758.799999997</v>
      </c>
      <c r="H116" s="60">
        <f t="shared" ref="H116:I116" si="6">SUM(H8:H114)</f>
        <v>14847308.920000002</v>
      </c>
      <c r="I116" s="60">
        <f t="shared" si="6"/>
        <v>100888907.15000001</v>
      </c>
      <c r="J116" s="114"/>
      <c r="K116" s="114"/>
      <c r="L116" s="28"/>
      <c r="M116" s="8"/>
      <c r="N116" s="8"/>
    </row>
    <row r="117" spans="1:17" s="9" customFormat="1" x14ac:dyDescent="0.2"/>
    <row r="118" spans="1:17" s="9" customFormat="1" x14ac:dyDescent="0.2"/>
    <row r="119" spans="1:17" s="9" customFormat="1" ht="28.5" customHeight="1" x14ac:dyDescent="0.2">
      <c r="B119" s="110" t="s">
        <v>62</v>
      </c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</row>
    <row r="120" spans="1:17" s="9" customFormat="1" x14ac:dyDescent="0.2">
      <c r="B120" s="30"/>
      <c r="C120" s="30"/>
    </row>
    <row r="121" spans="1:17" s="9" customFormat="1" ht="15.75" x14ac:dyDescent="0.2">
      <c r="B121" s="31" t="s">
        <v>6</v>
      </c>
      <c r="C121" s="31"/>
      <c r="D121" s="1"/>
      <c r="E121" s="1"/>
      <c r="F121" s="1"/>
      <c r="G121" s="1"/>
    </row>
    <row r="122" spans="1:17" s="9" customFormat="1" x14ac:dyDescent="0.2">
      <c r="B122" s="30"/>
      <c r="C122" s="30"/>
      <c r="J122" s="65"/>
    </row>
    <row r="123" spans="1:17" s="9" customFormat="1" ht="15.75" x14ac:dyDescent="0.2">
      <c r="B123" s="39"/>
      <c r="C123" s="39"/>
    </row>
    <row r="124" spans="1:17" s="9" customFormat="1" ht="15.75" x14ac:dyDescent="0.2">
      <c r="B124" s="31"/>
    </row>
    <row r="125" spans="1:17" s="9" customFormat="1" x14ac:dyDescent="0.2">
      <c r="B125" s="30"/>
    </row>
    <row r="126" spans="1:17" s="9" customFormat="1" x14ac:dyDescent="0.2">
      <c r="B126" s="30"/>
    </row>
    <row r="127" spans="1:17" s="9" customFormat="1" x14ac:dyDescent="0.2">
      <c r="B127" s="30"/>
    </row>
    <row r="128" spans="1:17" s="9" customFormat="1" x14ac:dyDescent="0.2">
      <c r="B128" s="30"/>
    </row>
    <row r="129" spans="1:2" s="9" customFormat="1" x14ac:dyDescent="0.2">
      <c r="B129" s="30"/>
    </row>
    <row r="130" spans="1:2" s="9" customFormat="1" x14ac:dyDescent="0.2">
      <c r="B130" s="30"/>
    </row>
    <row r="131" spans="1:2" s="9" customFormat="1" x14ac:dyDescent="0.2">
      <c r="B131" s="30"/>
    </row>
    <row r="132" spans="1:2" s="9" customFormat="1" x14ac:dyDescent="0.2">
      <c r="B132" s="30"/>
    </row>
    <row r="133" spans="1:2" s="9" customFormat="1" x14ac:dyDescent="0.2">
      <c r="B133" s="30"/>
    </row>
    <row r="134" spans="1:2" s="9" customFormat="1" x14ac:dyDescent="0.2">
      <c r="B134" s="30"/>
    </row>
    <row r="135" spans="1:2" s="9" customFormat="1" ht="15.75" x14ac:dyDescent="0.2">
      <c r="A135" s="1"/>
      <c r="B135" s="30"/>
    </row>
    <row r="136" spans="1:2" s="9" customFormat="1" ht="15.75" x14ac:dyDescent="0.2">
      <c r="A136" s="1"/>
      <c r="B136" s="30"/>
    </row>
    <row r="137" spans="1:2" s="9" customFormat="1" ht="15.75" x14ac:dyDescent="0.2">
      <c r="A137" s="1"/>
      <c r="B137" s="30"/>
    </row>
    <row r="138" spans="1:2" s="9" customFormat="1" ht="26.45" customHeight="1" x14ac:dyDescent="0.2">
      <c r="A138" s="1"/>
    </row>
    <row r="139" spans="1:2" s="9" customFormat="1" ht="15.75" x14ac:dyDescent="0.2">
      <c r="A139" s="1"/>
    </row>
    <row r="140" spans="1:2" s="9" customFormat="1" ht="15.75" x14ac:dyDescent="0.2">
      <c r="A140" s="1"/>
    </row>
  </sheetData>
  <sheetProtection algorithmName="SHA-512" hashValue="ABfmFlFczFCa5NJHKU6+GTr+nPJdtAbEK9pjvdKGqqW5bPlMTKG7ElMqFzKUWfosxnDW44HYhM8ZANucS1WLYA==" saltValue="unMkFx8cgWewHTKz4MV6aw==" spinCount="100000" sheet="1" objects="1" scenarios="1"/>
  <mergeCells count="19">
    <mergeCell ref="E4:E5"/>
    <mergeCell ref="F4:G4"/>
    <mergeCell ref="J116:K116"/>
    <mergeCell ref="H4:H5"/>
    <mergeCell ref="J4:K5"/>
    <mergeCell ref="I4:I5"/>
    <mergeCell ref="M1:N1"/>
    <mergeCell ref="B119:N119"/>
    <mergeCell ref="L4:L5"/>
    <mergeCell ref="J6:K6"/>
    <mergeCell ref="M4:M5"/>
    <mergeCell ref="N4:N5"/>
    <mergeCell ref="J7:K7"/>
    <mergeCell ref="A2:L2"/>
    <mergeCell ref="F3:G3"/>
    <mergeCell ref="A4:A5"/>
    <mergeCell ref="B4:B5"/>
    <mergeCell ref="C4:C5"/>
    <mergeCell ref="D4:D5"/>
  </mergeCells>
  <conditionalFormatting sqref="L8:L115">
    <cfRule type="timePeriod" dxfId="0" priority="14" timePeriod="yesterday">
      <formula>FLOOR(L8,1)=TODAY()-1</formula>
    </cfRule>
  </conditionalFormatting>
  <dataValidations disablePrompts="1" count="1">
    <dataValidation type="date" showInputMessage="1" showErrorMessage="1" sqref="J98:K99" xr:uid="{17A41CA7-BC8C-4465-8040-202D125FF78D}">
      <formula1>33117</formula1>
      <formula2>58319</formula2>
    </dataValidation>
  </dataValidations>
  <pageMargins left="0.70866141732283472" right="0.70866141732283472" top="0.55118110236220474" bottom="0.55118110236220474" header="0.31496062992125984" footer="0.31496062992125984"/>
  <pageSetup paperSize="9" scale="10" orientation="landscape" r:id="rId1"/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1A73294-FB9C-4405-B71E-1940017FE81D}">
          <x14:formula1>
            <xm:f>słowniki!$C$5:$C$29</xm:f>
          </x14:formula1>
          <xm:sqref>N7 L10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82F1-83F9-4AD7-9B9F-E9B2458E3859}">
  <dimension ref="C4:C29"/>
  <sheetViews>
    <sheetView tabSelected="1" workbookViewId="0">
      <selection activeCell="C10" sqref="C10"/>
    </sheetView>
  </sheetViews>
  <sheetFormatPr defaultRowHeight="12.75" x14ac:dyDescent="0.2"/>
  <cols>
    <col min="3" max="3" width="104" bestFit="1" customWidth="1"/>
  </cols>
  <sheetData>
    <row r="4" spans="3:3" x14ac:dyDescent="0.2">
      <c r="C4" t="s">
        <v>18</v>
      </c>
    </row>
    <row r="5" spans="3:3" x14ac:dyDescent="0.2">
      <c r="C5" s="2" t="s">
        <v>19</v>
      </c>
    </row>
    <row r="6" spans="3:3" x14ac:dyDescent="0.2">
      <c r="C6" s="2" t="s">
        <v>20</v>
      </c>
    </row>
    <row r="7" spans="3:3" x14ac:dyDescent="0.2">
      <c r="C7" s="2" t="s">
        <v>33</v>
      </c>
    </row>
    <row r="8" spans="3:3" x14ac:dyDescent="0.2">
      <c r="C8" s="2" t="s">
        <v>21</v>
      </c>
    </row>
    <row r="9" spans="3:3" x14ac:dyDescent="0.2">
      <c r="C9" s="2" t="s">
        <v>22</v>
      </c>
    </row>
    <row r="10" spans="3:3" x14ac:dyDescent="0.2">
      <c r="C10" s="2" t="s">
        <v>23</v>
      </c>
    </row>
    <row r="11" spans="3:3" x14ac:dyDescent="0.2">
      <c r="C11" s="2" t="s">
        <v>24</v>
      </c>
    </row>
    <row r="12" spans="3:3" x14ac:dyDescent="0.2">
      <c r="C12" s="2" t="s">
        <v>25</v>
      </c>
    </row>
    <row r="13" spans="3:3" x14ac:dyDescent="0.2">
      <c r="C13" s="2" t="s">
        <v>26</v>
      </c>
    </row>
    <row r="14" spans="3:3" x14ac:dyDescent="0.2">
      <c r="C14" s="2" t="s">
        <v>27</v>
      </c>
    </row>
    <row r="15" spans="3:3" x14ac:dyDescent="0.2">
      <c r="C15" s="2" t="s">
        <v>28</v>
      </c>
    </row>
    <row r="16" spans="3:3" x14ac:dyDescent="0.2">
      <c r="C16" s="2" t="s">
        <v>29</v>
      </c>
    </row>
    <row r="17" spans="3:3" x14ac:dyDescent="0.2">
      <c r="C17" s="2" t="s">
        <v>30</v>
      </c>
    </row>
    <row r="18" spans="3:3" x14ac:dyDescent="0.2">
      <c r="C18" s="2" t="s">
        <v>31</v>
      </c>
    </row>
    <row r="19" spans="3:3" x14ac:dyDescent="0.2">
      <c r="C19" s="2" t="s">
        <v>32</v>
      </c>
    </row>
    <row r="20" spans="3:3" x14ac:dyDescent="0.2">
      <c r="C20" t="s">
        <v>14</v>
      </c>
    </row>
    <row r="21" spans="3:3" x14ac:dyDescent="0.2">
      <c r="C21" s="2" t="s">
        <v>36</v>
      </c>
    </row>
    <row r="22" spans="3:3" x14ac:dyDescent="0.2">
      <c r="C22" t="s">
        <v>15</v>
      </c>
    </row>
    <row r="23" spans="3:3" x14ac:dyDescent="0.2">
      <c r="C23" t="s">
        <v>16</v>
      </c>
    </row>
    <row r="24" spans="3:3" x14ac:dyDescent="0.2">
      <c r="C24" t="s">
        <v>17</v>
      </c>
    </row>
    <row r="25" spans="3:3" x14ac:dyDescent="0.2">
      <c r="C25" s="2" t="s">
        <v>34</v>
      </c>
    </row>
    <row r="26" spans="3:3" x14ac:dyDescent="0.2">
      <c r="C26" s="2" t="s">
        <v>35</v>
      </c>
    </row>
    <row r="27" spans="3:3" x14ac:dyDescent="0.2">
      <c r="C27" t="s">
        <v>11</v>
      </c>
    </row>
    <row r="28" spans="3:3" x14ac:dyDescent="0.2">
      <c r="C28" t="s">
        <v>13</v>
      </c>
    </row>
    <row r="29" spans="3:3" x14ac:dyDescent="0.2">
      <c r="C29" t="s">
        <v>12</v>
      </c>
    </row>
  </sheetData>
  <sheetProtection algorithmName="SHA-512" hashValue="IDPG+EU5swiXIoxWDFGQ7jfsEJDHZlp5U8iR0PpoBSNvnixwFwusvBQ6IyWYFPyhF66Azx9O5G4ZunlNryI1DQ==" saltValue="odEk3vwD7kPyaKFS70VVcA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Tab. 1 Środki UE  </vt:lpstr>
      <vt:lpstr>Tab. 2 Środki krajowe</vt:lpstr>
      <vt:lpstr>Tab. 3 Projekty zakończone</vt:lpstr>
      <vt:lpstr>słowniki</vt:lpstr>
      <vt:lpstr>'Tab. 1 Środki UE  '!Obszar_wydruku</vt:lpstr>
      <vt:lpstr>'Tab. 2 Środki krajowe'!Obszar_wydruku</vt:lpstr>
      <vt:lpstr>'Tab. 3 Projekty zakończone'!Obszar_wydruku</vt:lpstr>
      <vt:lpstr>'Tab. 1 Środki UE  '!Tytuły_wydruku</vt:lpstr>
      <vt:lpstr>'Tab. 2 Środki krajowe'!Tytuły_wydruku</vt:lpstr>
    </vt:vector>
  </TitlesOfParts>
  <Company>UM Zabrze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Asekuła</dc:creator>
  <dc:description>hasło: Sprawozdanie</dc:description>
  <cp:lastModifiedBy>Agnieszka Węglicka</cp:lastModifiedBy>
  <cp:lastPrinted>2023-03-22T11:21:38Z</cp:lastPrinted>
  <dcterms:created xsi:type="dcterms:W3CDTF">2008-01-08T12:24:40Z</dcterms:created>
  <dcterms:modified xsi:type="dcterms:W3CDTF">2025-01-22T10:33:04Z</dcterms:modified>
</cp:coreProperties>
</file>